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minmyfsu.sharepoint.com/sites/SeniorDesign233/Shared Documents/General/Spring Project Plan/"/>
    </mc:Choice>
  </mc:AlternateContent>
  <xr:revisionPtr revIDLastSave="510" documentId="8_{B790D824-50F2-4B2C-AE9C-B15C8ED2820B}" xr6:coauthVersionLast="47" xr6:coauthVersionMax="47" xr10:uidLastSave="{233E86D9-7E50-417A-A12A-3B039E5F8E04}"/>
  <bookViews>
    <workbookView xWindow="-110" yWindow="-110" windowWidth="22780" windowHeight="14660" xr2:uid="{00000000-000D-0000-FFFF-FFFF00000000}"/>
  </bookViews>
  <sheets>
    <sheet name="Spring Plan" sheetId="45818" r:id="rId1"/>
  </sheets>
  <definedNames>
    <definedName name="_xlnm.Print_Area" localSheetId="0">'Spring Plan'!$B$2:$AI$51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5" i="45818" l="1"/>
  <c r="AB35" i="45818"/>
  <c r="AA35" i="45818"/>
  <c r="Z35" i="45818"/>
  <c r="Y35" i="45818"/>
  <c r="X35" i="45818"/>
  <c r="W35" i="45818"/>
  <c r="V35" i="45818"/>
  <c r="U35" i="45818"/>
  <c r="T35" i="45818"/>
  <c r="S35" i="45818"/>
  <c r="R35" i="45818"/>
  <c r="Q35" i="45818"/>
  <c r="P35" i="45818"/>
  <c r="O35" i="45818"/>
  <c r="N35" i="45818"/>
  <c r="M35" i="45818"/>
  <c r="AD35" i="45818"/>
  <c r="L33" i="45818" l="1"/>
  <c r="AG2" i="45818"/>
  <c r="AK70" i="45818"/>
  <c r="AK69" i="45818"/>
  <c r="AK68" i="45818"/>
</calcChain>
</file>

<file path=xl/sharedStrings.xml><?xml version="1.0" encoding="utf-8"?>
<sst xmlns="http://schemas.openxmlformats.org/spreadsheetml/2006/main" count="183" uniqueCount="51">
  <si>
    <r>
      <t xml:space="preserve">Project Instructor: </t>
    </r>
    <r>
      <rPr>
        <b/>
        <sz val="14"/>
        <color indexed="22"/>
        <rFont val="Arial"/>
        <family val="2"/>
      </rPr>
      <t>Shayne McConomy</t>
    </r>
  </si>
  <si>
    <t>Date:</t>
  </si>
  <si>
    <t>Objectives</t>
  </si>
  <si>
    <t>Major Tasks</t>
  </si>
  <si>
    <t>Owner / Priority</t>
  </si>
  <si>
    <t>✓</t>
  </si>
  <si>
    <t>Spring Semester Initial Meeting</t>
  </si>
  <si>
    <t>™</t>
  </si>
  <si>
    <t>Spring Work Breakdown Structure</t>
  </si>
  <si>
    <t>CAD of General Design</t>
  </si>
  <si>
    <t>Update Bill of Materials</t>
  </si>
  <si>
    <t>Order Components</t>
  </si>
  <si>
    <t>Apply For Graduation (Closes)</t>
  </si>
  <si>
    <t xml:space="preserve">Update Sponsor </t>
  </si>
  <si>
    <t>Begin Design Refinment and Additions</t>
  </si>
  <si>
    <t xml:space="preserve">Finalize Updated Design </t>
  </si>
  <si>
    <t>CAD of Updated Design</t>
  </si>
  <si>
    <t>Finalize Project For Presentation</t>
  </si>
  <si>
    <t>Engineering Design Day</t>
  </si>
  <si>
    <t>Last Day of Classes</t>
  </si>
  <si>
    <t>Graduation</t>
  </si>
  <si>
    <t># People working on the project:</t>
  </si>
  <si>
    <t>Academic</t>
  </si>
  <si>
    <t>Homework</t>
  </si>
  <si>
    <t>Presentation</t>
  </si>
  <si>
    <t>Documentation</t>
  </si>
  <si>
    <t>Design</t>
  </si>
  <si>
    <t xml:space="preserve">Assembly </t>
  </si>
  <si>
    <t>Testing</t>
  </si>
  <si>
    <t>Braden Dukes</t>
  </si>
  <si>
    <t>All Members</t>
  </si>
  <si>
    <t>Millions</t>
  </si>
  <si>
    <t xml:space="preserve"> </t>
  </si>
  <si>
    <t>Budgeted</t>
  </si>
  <si>
    <t>Expended</t>
  </si>
  <si>
    <t>Mac Borngesser</t>
  </si>
  <si>
    <t>Jaxon Stadelnikas</t>
  </si>
  <si>
    <t>Brian McGough</t>
  </si>
  <si>
    <t>CFD Analysis of Model</t>
  </si>
  <si>
    <t>Project Completed By: March 30, 2022</t>
  </si>
  <si>
    <t>Final Exam Week</t>
  </si>
  <si>
    <t>CAD of Nitrogen Flow</t>
  </si>
  <si>
    <t>Assembly and Begin General Testing</t>
  </si>
  <si>
    <t>Assemble with All New Components</t>
  </si>
  <si>
    <t>Begin Testing New Model</t>
  </si>
  <si>
    <t xml:space="preserve">Final Testing of Product </t>
  </si>
  <si>
    <t>Apply For Graduation (Open)</t>
  </si>
  <si>
    <t>Finalize General Design</t>
  </si>
  <si>
    <r>
      <t>Project:</t>
    </r>
    <r>
      <rPr>
        <b/>
        <sz val="14"/>
        <color theme="0" tint="-0.249977111117893"/>
        <rFont val="Arial"/>
        <family val="2"/>
      </rPr>
      <t xml:space="preserve"> Team 515</t>
    </r>
  </si>
  <si>
    <r>
      <t xml:space="preserve">Project Objective:  </t>
    </r>
    <r>
      <rPr>
        <b/>
        <sz val="12"/>
        <color theme="0" tint="-0.34998626667073579"/>
        <rFont val="Arial"/>
        <family val="2"/>
      </rPr>
      <t>Develop and test a nuclear reactor canister for use in a nuclear propulsion system engine</t>
    </r>
  </si>
  <si>
    <t>CFD Analysis of Nitrogen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</si>
</sst>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&quot;$&quot;#,##0.00"/>
    <numFmt numFmtId="166" formatCode="_([$€-2]* #,##0.00_);_([$€-2]* \(#,##0.00\);_([$€-2]* &quot;-&quot;??_)"/>
    <numFmt numFmtId="167" formatCode="0000"/>
    <numFmt numFmtId="168" formatCode="[$-409]d\-mmm\-yy;@"/>
  </numFmts>
  <fonts count="29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color indexed="22"/>
      <name val="Arial"/>
      <family val="2"/>
    </font>
    <font>
      <sz val="14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 tint="-0.34998626667073579"/>
      <name val="Arial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 tint="-0.249977111117893"/>
      <name val="Arial"/>
      <family val="2"/>
    </font>
    <font>
      <b/>
      <sz val="11"/>
      <name val="Arial"/>
      <family val="2"/>
    </font>
    <font>
      <b/>
      <sz val="14"/>
      <name val="Wingdings 2"/>
      <family val="1"/>
      <charset val="2"/>
    </font>
    <font>
      <b/>
      <sz val="10"/>
      <name val="Wingdings 2"/>
      <family val="1"/>
      <charset val="2"/>
    </font>
    <font>
      <b/>
      <sz val="10"/>
      <color rgb="FFFF0000"/>
      <name val="Wingdings 2"/>
      <family val="1"/>
      <charset val="2"/>
    </font>
    <font>
      <b/>
      <sz val="14"/>
      <color rgb="FFD0CECE"/>
      <name val="Arial"/>
      <family val="2"/>
    </font>
    <font>
      <b/>
      <sz val="10"/>
      <color theme="1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/>
      <top style="medium">
        <color auto="1"/>
      </top>
      <bottom style="hair">
        <color indexed="22"/>
      </bottom>
      <diagonal/>
    </border>
    <border>
      <left/>
      <right/>
      <top style="medium">
        <color auto="1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/>
      <bottom style="hair">
        <color indexed="22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medium">
        <color auto="1"/>
      </right>
      <top/>
      <bottom style="medium">
        <color auto="1"/>
      </bottom>
      <diagonal/>
    </border>
    <border>
      <left style="hair">
        <color indexed="22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indexed="22"/>
      </top>
      <bottom style="hair">
        <color indexed="22"/>
      </bottom>
      <diagonal/>
    </border>
    <border>
      <left/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/>
      <top style="hair">
        <color indexed="22"/>
      </top>
      <bottom style="medium">
        <color auto="1"/>
      </bottom>
      <diagonal/>
    </border>
    <border>
      <left/>
      <right/>
      <top style="hair">
        <color indexed="22"/>
      </top>
      <bottom style="medium">
        <color auto="1"/>
      </bottom>
      <diagonal/>
    </border>
    <border>
      <left/>
      <right style="medium">
        <color auto="1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22"/>
      </bottom>
      <diagonal/>
    </border>
    <border>
      <left/>
      <right style="medium">
        <color auto="1"/>
      </right>
      <top style="medium">
        <color auto="1"/>
      </top>
      <bottom style="hair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/>
      <diagonal/>
    </border>
    <border>
      <left style="hair">
        <color indexed="22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medium">
        <color auto="1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249977111117893"/>
      </left>
      <right style="medium">
        <color auto="1"/>
      </right>
      <top/>
      <bottom/>
      <diagonal/>
    </border>
    <border>
      <left style="hair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/>
      <top style="hair">
        <color indexed="22"/>
      </top>
      <bottom style="medium">
        <color auto="1"/>
      </bottom>
      <diagonal/>
    </border>
    <border>
      <left style="hair">
        <color theme="0" tint="-0.249977111117893"/>
      </left>
      <right/>
      <top style="medium">
        <color auto="1"/>
      </top>
      <bottom/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medium">
        <color auto="1"/>
      </bottom>
      <diagonal/>
    </border>
    <border>
      <left/>
      <right style="hair">
        <color indexed="22"/>
      </right>
      <top/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/>
      <diagonal/>
    </border>
    <border>
      <left style="hair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medium">
        <color indexed="64"/>
      </bottom>
      <diagonal/>
    </border>
    <border>
      <left/>
      <right/>
      <top style="hair">
        <color theme="0" tint="-0.249977111117893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auto="1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indexed="22"/>
      </bottom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/>
      <diagonal/>
    </border>
    <border>
      <left style="hair">
        <color theme="0" tint="-0.249977111117893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theme="0" tint="-0.249977111117893"/>
      </right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/>
      <bottom style="hair">
        <color indexed="22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19" fillId="6" borderId="0" applyNumberFormat="0" applyBorder="0" applyAlignment="0" applyProtection="0"/>
  </cellStyleXfs>
  <cellXfs count="229">
    <xf numFmtId="0" fontId="0" fillId="0" borderId="0" xfId="0"/>
    <xf numFmtId="0" fontId="3" fillId="0" borderId="0" xfId="2"/>
    <xf numFmtId="0" fontId="3" fillId="0" borderId="0" xfId="2" applyAlignment="1">
      <alignment horizontal="left"/>
    </xf>
    <xf numFmtId="0" fontId="3" fillId="0" borderId="0" xfId="2" applyAlignment="1">
      <alignment horizontal="right"/>
    </xf>
    <xf numFmtId="0" fontId="4" fillId="0" borderId="0" xfId="2" applyFont="1"/>
    <xf numFmtId="0" fontId="5" fillId="0" borderId="2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/>
    <xf numFmtId="0" fontId="3" fillId="0" borderId="0" xfId="2" applyProtection="1">
      <protection locked="0"/>
    </xf>
    <xf numFmtId="0" fontId="3" fillId="0" borderId="0" xfId="2" applyAlignment="1" applyProtection="1">
      <alignment horizontal="left"/>
      <protection locked="0"/>
    </xf>
    <xf numFmtId="0" fontId="3" fillId="0" borderId="0" xfId="2" applyAlignment="1" applyProtection="1">
      <alignment horizontal="right"/>
      <protection locked="0"/>
    </xf>
    <xf numFmtId="0" fontId="3" fillId="0" borderId="1" xfId="2" applyBorder="1" applyAlignment="1">
      <alignment horizontal="left"/>
    </xf>
    <xf numFmtId="0" fontId="3" fillId="0" borderId="2" xfId="2" applyBorder="1"/>
    <xf numFmtId="0" fontId="3" fillId="0" borderId="13" xfId="2" applyBorder="1" applyAlignment="1">
      <alignment horizontal="center"/>
    </xf>
    <xf numFmtId="0" fontId="3" fillId="0" borderId="14" xfId="2" applyBorder="1" applyAlignment="1">
      <alignment horizontal="center"/>
    </xf>
    <xf numFmtId="0" fontId="3" fillId="0" borderId="15" xfId="2" applyBorder="1" applyAlignment="1">
      <alignment horizontal="center"/>
    </xf>
    <xf numFmtId="0" fontId="3" fillId="0" borderId="16" xfId="2" applyBorder="1"/>
    <xf numFmtId="0" fontId="9" fillId="0" borderId="0" xfId="2" applyFont="1"/>
    <xf numFmtId="17" fontId="7" fillId="0" borderId="0" xfId="2" applyNumberFormat="1" applyFont="1" applyAlignment="1">
      <alignment horizontal="right" vertical="center" textRotation="27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3" fillId="0" borderId="2" xfId="2" applyBorder="1" applyAlignment="1" applyProtection="1">
      <alignment horizontal="left" vertical="top"/>
      <protection locked="0"/>
    </xf>
    <xf numFmtId="0" fontId="3" fillId="0" borderId="3" xfId="2" applyBorder="1" applyAlignment="1" applyProtection="1">
      <alignment horizontal="left" vertical="top"/>
      <protection locked="0"/>
    </xf>
    <xf numFmtId="0" fontId="7" fillId="0" borderId="0" xfId="2" applyFont="1"/>
    <xf numFmtId="0" fontId="3" fillId="0" borderId="16" xfId="2" applyBorder="1" applyAlignment="1" applyProtection="1">
      <alignment horizontal="left" vertical="top"/>
      <protection locked="0"/>
    </xf>
    <xf numFmtId="0" fontId="3" fillId="0" borderId="0" xfId="2" applyAlignment="1" applyProtection="1">
      <alignment horizontal="left" vertical="top"/>
      <protection locked="0"/>
    </xf>
    <xf numFmtId="0" fontId="3" fillId="0" borderId="17" xfId="2" applyBorder="1" applyAlignment="1" applyProtection="1">
      <alignment horizontal="left" vertical="top"/>
      <protection locked="0"/>
    </xf>
    <xf numFmtId="0" fontId="12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4" fontId="3" fillId="0" borderId="0" xfId="2" applyNumberFormat="1" applyAlignment="1">
      <alignment horizontal="right"/>
    </xf>
    <xf numFmtId="0" fontId="3" fillId="0" borderId="19" xfId="2" applyBorder="1"/>
    <xf numFmtId="0" fontId="3" fillId="0" borderId="20" xfId="2" applyBorder="1"/>
    <xf numFmtId="0" fontId="3" fillId="0" borderId="19" xfId="2" applyBorder="1" applyAlignment="1" applyProtection="1">
      <alignment horizontal="left" vertical="top"/>
      <protection locked="0"/>
    </xf>
    <xf numFmtId="0" fontId="3" fillId="0" borderId="20" xfId="2" applyBorder="1" applyAlignment="1" applyProtection="1">
      <alignment horizontal="left" vertical="top"/>
      <protection locked="0"/>
    </xf>
    <xf numFmtId="0" fontId="3" fillId="0" borderId="21" xfId="2" applyBorder="1" applyAlignment="1" applyProtection="1">
      <alignment horizontal="left" vertical="top"/>
      <protection locked="0"/>
    </xf>
    <xf numFmtId="167" fontId="13" fillId="0" borderId="0" xfId="2" applyNumberFormat="1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4" fillId="0" borderId="1" xfId="2" applyFont="1" applyBorder="1"/>
    <xf numFmtId="0" fontId="4" fillId="0" borderId="2" xfId="2" applyFont="1" applyBorder="1"/>
    <xf numFmtId="0" fontId="6" fillId="0" borderId="19" xfId="2" applyFont="1" applyBorder="1"/>
    <xf numFmtId="0" fontId="6" fillId="0" borderId="20" xfId="2" applyFont="1" applyBorder="1"/>
    <xf numFmtId="0" fontId="4" fillId="0" borderId="16" xfId="2" applyFont="1" applyBorder="1"/>
    <xf numFmtId="0" fontId="5" fillId="0" borderId="0" xfId="2" applyFont="1" applyAlignment="1">
      <alignment horizontal="left"/>
    </xf>
    <xf numFmtId="165" fontId="11" fillId="0" borderId="0" xfId="2" applyNumberFormat="1" applyFont="1" applyAlignment="1" applyProtection="1">
      <alignment horizontal="right"/>
      <protection locked="0"/>
    </xf>
    <xf numFmtId="0" fontId="3" fillId="0" borderId="38" xfId="2" applyBorder="1" applyProtection="1">
      <protection locked="0"/>
    </xf>
    <xf numFmtId="0" fontId="3" fillId="0" borderId="37" xfId="2" applyBorder="1" applyAlignment="1">
      <alignment horizontal="center"/>
    </xf>
    <xf numFmtId="0" fontId="3" fillId="0" borderId="18" xfId="2" applyBorder="1" applyAlignment="1">
      <alignment horizontal="left"/>
    </xf>
    <xf numFmtId="0" fontId="3" fillId="2" borderId="0" xfId="2" applyFill="1" applyProtection="1">
      <protection locked="0"/>
    </xf>
    <xf numFmtId="0" fontId="3" fillId="3" borderId="0" xfId="2" applyFill="1" applyProtection="1">
      <protection locked="0"/>
    </xf>
    <xf numFmtId="0" fontId="3" fillId="3" borderId="0" xfId="2" applyFill="1" applyAlignment="1" applyProtection="1">
      <alignment horizontal="left"/>
      <protection locked="0"/>
    </xf>
    <xf numFmtId="0" fontId="3" fillId="3" borderId="0" xfId="2" applyFill="1" applyAlignment="1" applyProtection="1">
      <alignment horizontal="right"/>
      <protection locked="0"/>
    </xf>
    <xf numFmtId="0" fontId="10" fillId="3" borderId="22" xfId="2" applyFont="1" applyFill="1" applyBorder="1" applyAlignment="1" applyProtection="1">
      <alignment horizontal="center" vertical="center"/>
      <protection locked="0"/>
    </xf>
    <xf numFmtId="0" fontId="10" fillId="3" borderId="23" xfId="2" applyFont="1" applyFill="1" applyBorder="1" applyAlignment="1" applyProtection="1">
      <alignment horizontal="center" vertical="center"/>
      <protection locked="0"/>
    </xf>
    <xf numFmtId="0" fontId="10" fillId="3" borderId="25" xfId="2" applyFont="1" applyFill="1" applyBorder="1" applyAlignment="1" applyProtection="1">
      <alignment horizontal="center" vertical="center"/>
      <protection locked="0"/>
    </xf>
    <xf numFmtId="0" fontId="10" fillId="3" borderId="24" xfId="2" applyFont="1" applyFill="1" applyBorder="1" applyAlignment="1" applyProtection="1">
      <alignment horizontal="center" vertical="center"/>
      <protection locked="0"/>
    </xf>
    <xf numFmtId="0" fontId="20" fillId="3" borderId="22" xfId="2" applyFont="1" applyFill="1" applyBorder="1" applyAlignment="1" applyProtection="1">
      <alignment horizontal="center"/>
      <protection locked="0"/>
    </xf>
    <xf numFmtId="0" fontId="3" fillId="3" borderId="38" xfId="2" applyFill="1" applyBorder="1" applyProtection="1">
      <protection locked="0"/>
    </xf>
    <xf numFmtId="0" fontId="3" fillId="3" borderId="0" xfId="2" applyFill="1"/>
    <xf numFmtId="0" fontId="6" fillId="0" borderId="16" xfId="2" applyFont="1" applyBorder="1"/>
    <xf numFmtId="0" fontId="4" fillId="3" borderId="0" xfId="2" applyFont="1" applyFill="1"/>
    <xf numFmtId="0" fontId="6" fillId="3" borderId="0" xfId="2" applyFont="1" applyFill="1"/>
    <xf numFmtId="0" fontId="3" fillId="3" borderId="17" xfId="2" applyFill="1" applyBorder="1" applyProtection="1">
      <protection locked="0"/>
    </xf>
    <xf numFmtId="0" fontId="3" fillId="0" borderId="16" xfId="2" applyBorder="1" applyProtection="1">
      <protection locked="0"/>
    </xf>
    <xf numFmtId="0" fontId="9" fillId="0" borderId="4" xfId="2" applyFont="1" applyBorder="1" applyAlignment="1">
      <alignment horizontal="left"/>
    </xf>
    <xf numFmtId="0" fontId="3" fillId="3" borderId="20" xfId="2" applyFill="1" applyBorder="1" applyAlignment="1" applyProtection="1">
      <alignment horizontal="center" vertical="center"/>
      <protection locked="0"/>
    </xf>
    <xf numFmtId="0" fontId="3" fillId="3" borderId="20" xfId="2" applyFill="1" applyBorder="1" applyAlignment="1" applyProtection="1">
      <alignment horizontal="right" vertical="center" wrapText="1"/>
      <protection locked="0"/>
    </xf>
    <xf numFmtId="0" fontId="6" fillId="0" borderId="37" xfId="2" applyFont="1" applyBorder="1" applyAlignment="1" applyProtection="1">
      <alignment horizontal="center" vertical="top" textRotation="90"/>
      <protection locked="0"/>
    </xf>
    <xf numFmtId="0" fontId="6" fillId="0" borderId="14" xfId="2" applyFont="1" applyBorder="1" applyAlignment="1" applyProtection="1">
      <alignment vertical="top" textRotation="90"/>
      <protection locked="0"/>
    </xf>
    <xf numFmtId="0" fontId="20" fillId="3" borderId="58" xfId="2" applyFont="1" applyFill="1" applyBorder="1" applyAlignment="1" applyProtection="1">
      <alignment horizontal="center"/>
      <protection locked="0"/>
    </xf>
    <xf numFmtId="0" fontId="3" fillId="0" borderId="59" xfId="2" applyBorder="1" applyAlignment="1">
      <alignment horizontal="center"/>
    </xf>
    <xf numFmtId="0" fontId="3" fillId="0" borderId="2" xfId="2" applyBorder="1" applyAlignment="1">
      <alignment horizontal="center"/>
    </xf>
    <xf numFmtId="0" fontId="21" fillId="2" borderId="5" xfId="2" applyFont="1" applyFill="1" applyBorder="1" applyAlignment="1" applyProtection="1">
      <alignment horizontal="center"/>
      <protection locked="0"/>
    </xf>
    <xf numFmtId="0" fontId="21" fillId="2" borderId="55" xfId="2" applyFont="1" applyFill="1" applyBorder="1" applyAlignment="1" applyProtection="1">
      <alignment horizontal="center"/>
      <protection locked="0"/>
    </xf>
    <xf numFmtId="0" fontId="21" fillId="0" borderId="8" xfId="2" applyFont="1" applyBorder="1" applyAlignment="1" applyProtection="1">
      <alignment horizontal="center"/>
      <protection locked="0"/>
    </xf>
    <xf numFmtId="0" fontId="21" fillId="0" borderId="9" xfId="2" applyFont="1" applyBorder="1" applyAlignment="1" applyProtection="1">
      <alignment horizontal="center"/>
      <protection locked="0"/>
    </xf>
    <xf numFmtId="0" fontId="23" fillId="0" borderId="46" xfId="0" applyFont="1" applyBorder="1" applyAlignment="1">
      <alignment horizontal="center" vertical="center"/>
    </xf>
    <xf numFmtId="0" fontId="21" fillId="2" borderId="39" xfId="2" applyFont="1" applyFill="1" applyBorder="1" applyAlignment="1" applyProtection="1">
      <alignment horizontal="center"/>
      <protection locked="0"/>
    </xf>
    <xf numFmtId="0" fontId="21" fillId="2" borderId="40" xfId="2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>
      <alignment horizontal="center" vertical="center"/>
    </xf>
    <xf numFmtId="0" fontId="21" fillId="0" borderId="39" xfId="2" applyFont="1" applyBorder="1" applyAlignment="1" applyProtection="1">
      <alignment horizontal="center"/>
      <protection locked="0"/>
    </xf>
    <xf numFmtId="0" fontId="21" fillId="0" borderId="40" xfId="2" applyFont="1" applyBorder="1" applyAlignment="1" applyProtection="1">
      <alignment horizontal="center"/>
      <protection locked="0"/>
    </xf>
    <xf numFmtId="0" fontId="23" fillId="2" borderId="63" xfId="0" applyFont="1" applyFill="1" applyBorder="1" applyAlignment="1">
      <alignment horizontal="center" vertical="center"/>
    </xf>
    <xf numFmtId="0" fontId="21" fillId="2" borderId="42" xfId="2" applyFont="1" applyFill="1" applyBorder="1" applyAlignment="1" applyProtection="1">
      <alignment horizontal="center"/>
      <protection locked="0"/>
    </xf>
    <xf numFmtId="0" fontId="23" fillId="0" borderId="62" xfId="0" applyFont="1" applyBorder="1" applyAlignment="1">
      <alignment horizontal="center" vertical="center"/>
    </xf>
    <xf numFmtId="0" fontId="21" fillId="0" borderId="42" xfId="2" applyFont="1" applyBorder="1" applyAlignment="1" applyProtection="1">
      <alignment horizontal="center"/>
      <protection locked="0"/>
    </xf>
    <xf numFmtId="0" fontId="23" fillId="2" borderId="64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2" borderId="49" xfId="2" applyFont="1" applyFill="1" applyBorder="1" applyAlignment="1" applyProtection="1">
      <alignment horizontal="center"/>
      <protection locked="0"/>
    </xf>
    <xf numFmtId="0" fontId="21" fillId="2" borderId="50" xfId="2" applyFont="1" applyFill="1" applyBorder="1" applyAlignment="1" applyProtection="1">
      <alignment horizont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23" fillId="2" borderId="52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>
      <alignment horizontal="center" vertical="center"/>
    </xf>
    <xf numFmtId="0" fontId="24" fillId="2" borderId="44" xfId="2" applyFont="1" applyFill="1" applyBorder="1" applyAlignment="1" applyProtection="1">
      <alignment horizontal="center" vertical="center"/>
      <protection locked="0"/>
    </xf>
    <xf numFmtId="0" fontId="23" fillId="2" borderId="53" xfId="0" applyFont="1" applyFill="1" applyBorder="1" applyAlignment="1">
      <alignment horizontal="center" vertical="center"/>
    </xf>
    <xf numFmtId="0" fontId="24" fillId="3" borderId="61" xfId="2" applyFont="1" applyFill="1" applyBorder="1" applyAlignment="1" applyProtection="1">
      <alignment horizontal="center" vertical="center"/>
      <protection locked="0"/>
    </xf>
    <xf numFmtId="0" fontId="24" fillId="2" borderId="61" xfId="2" applyFont="1" applyFill="1" applyBorder="1" applyAlignment="1" applyProtection="1">
      <alignment horizontal="center" vertical="center"/>
      <protection locked="0"/>
    </xf>
    <xf numFmtId="0" fontId="23" fillId="2" borderId="65" xfId="0" applyFont="1" applyFill="1" applyBorder="1" applyAlignment="1">
      <alignment horizontal="center" vertical="center"/>
    </xf>
    <xf numFmtId="0" fontId="24" fillId="2" borderId="51" xfId="2" applyFont="1" applyFill="1" applyBorder="1" applyAlignment="1" applyProtection="1">
      <alignment horizontal="center" vertical="center"/>
      <protection locked="0"/>
    </xf>
    <xf numFmtId="0" fontId="23" fillId="2" borderId="48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/>
    </xf>
    <xf numFmtId="0" fontId="25" fillId="2" borderId="55" xfId="2" applyFont="1" applyFill="1" applyBorder="1" applyAlignment="1" applyProtection="1">
      <alignment horizontal="center"/>
      <protection locked="0"/>
    </xf>
    <xf numFmtId="0" fontId="25" fillId="2" borderId="7" xfId="2" applyFont="1" applyFill="1" applyBorder="1" applyAlignment="1" applyProtection="1">
      <alignment horizontal="center"/>
      <protection locked="0"/>
    </xf>
    <xf numFmtId="0" fontId="25" fillId="2" borderId="6" xfId="2" applyFont="1" applyFill="1" applyBorder="1" applyAlignment="1" applyProtection="1">
      <alignment horizontal="center"/>
      <protection locked="0"/>
    </xf>
    <xf numFmtId="0" fontId="25" fillId="0" borderId="8" xfId="2" applyFont="1" applyBorder="1" applyAlignment="1" applyProtection="1">
      <alignment horizontal="center"/>
      <protection locked="0"/>
    </xf>
    <xf numFmtId="0" fontId="25" fillId="0" borderId="9" xfId="2" applyFont="1" applyBorder="1" applyAlignment="1" applyProtection="1">
      <alignment horizontal="center"/>
      <protection locked="0"/>
    </xf>
    <xf numFmtId="0" fontId="25" fillId="0" borderId="10" xfId="2" applyFont="1" applyBorder="1" applyAlignment="1" applyProtection="1">
      <alignment horizontal="center"/>
      <protection locked="0"/>
    </xf>
    <xf numFmtId="0" fontId="25" fillId="2" borderId="8" xfId="2" applyFont="1" applyFill="1" applyBorder="1" applyAlignment="1" applyProtection="1">
      <alignment horizontal="center"/>
      <protection locked="0"/>
    </xf>
    <xf numFmtId="0" fontId="25" fillId="2" borderId="45" xfId="2" applyFont="1" applyFill="1" applyBorder="1" applyAlignment="1" applyProtection="1">
      <alignment horizontal="center"/>
      <protection locked="0"/>
    </xf>
    <xf numFmtId="0" fontId="25" fillId="2" borderId="41" xfId="2" applyFont="1" applyFill="1" applyBorder="1" applyAlignment="1" applyProtection="1">
      <alignment horizontal="center"/>
      <protection locked="0"/>
    </xf>
    <xf numFmtId="0" fontId="25" fillId="2" borderId="9" xfId="2" applyFont="1" applyFill="1" applyBorder="1" applyAlignment="1" applyProtection="1">
      <alignment horizontal="center"/>
      <protection locked="0"/>
    </xf>
    <xf numFmtId="0" fontId="25" fillId="0" borderId="45" xfId="2" applyFont="1" applyBorder="1" applyAlignment="1" applyProtection="1">
      <alignment horizontal="center"/>
      <protection locked="0"/>
    </xf>
    <xf numFmtId="0" fontId="25" fillId="0" borderId="41" xfId="2" applyFont="1" applyBorder="1" applyAlignment="1" applyProtection="1">
      <alignment horizontal="center"/>
      <protection locked="0"/>
    </xf>
    <xf numFmtId="0" fontId="25" fillId="2" borderId="39" xfId="2" applyFont="1" applyFill="1" applyBorder="1" applyAlignment="1" applyProtection="1">
      <alignment horizontal="center"/>
      <protection locked="0"/>
    </xf>
    <xf numFmtId="0" fontId="25" fillId="2" borderId="56" xfId="2" applyFont="1" applyFill="1" applyBorder="1" applyAlignment="1" applyProtection="1">
      <alignment horizontal="center"/>
      <protection locked="0"/>
    </xf>
    <xf numFmtId="0" fontId="25" fillId="0" borderId="39" xfId="2" applyFont="1" applyBorder="1" applyAlignment="1" applyProtection="1">
      <alignment horizontal="center"/>
      <protection locked="0"/>
    </xf>
    <xf numFmtId="0" fontId="25" fillId="0" borderId="56" xfId="2" applyFont="1" applyBorder="1" applyAlignment="1" applyProtection="1">
      <alignment horizontal="center"/>
      <protection locked="0"/>
    </xf>
    <xf numFmtId="0" fontId="25" fillId="2" borderId="43" xfId="2" applyFont="1" applyFill="1" applyBorder="1" applyAlignment="1" applyProtection="1">
      <alignment horizontal="center"/>
      <protection locked="0"/>
    </xf>
    <xf numFmtId="0" fontId="25" fillId="0" borderId="43" xfId="2" applyFont="1" applyBorder="1" applyAlignment="1" applyProtection="1">
      <alignment horizontal="center"/>
      <protection locked="0"/>
    </xf>
    <xf numFmtId="0" fontId="25" fillId="2" borderId="49" xfId="2" applyFont="1" applyFill="1" applyBorder="1" applyAlignment="1" applyProtection="1">
      <alignment horizontal="center"/>
      <protection locked="0"/>
    </xf>
    <xf numFmtId="0" fontId="25" fillId="2" borderId="57" xfId="2" applyFont="1" applyFill="1" applyBorder="1" applyAlignment="1" applyProtection="1">
      <alignment horizontal="center"/>
      <protection locked="0"/>
    </xf>
    <xf numFmtId="0" fontId="25" fillId="2" borderId="51" xfId="2" applyFont="1" applyFill="1" applyBorder="1" applyAlignment="1" applyProtection="1">
      <alignment horizontal="center"/>
      <protection locked="0"/>
    </xf>
    <xf numFmtId="0" fontId="26" fillId="0" borderId="9" xfId="2" applyFont="1" applyBorder="1" applyAlignment="1" applyProtection="1">
      <alignment horizontal="center"/>
      <protection locked="0"/>
    </xf>
    <xf numFmtId="0" fontId="25" fillId="0" borderId="12" xfId="2" applyFont="1" applyBorder="1" applyAlignment="1" applyProtection="1">
      <alignment horizontal="center"/>
      <protection locked="0"/>
    </xf>
    <xf numFmtId="0" fontId="25" fillId="2" borderId="1" xfId="2" applyFont="1" applyFill="1" applyBorder="1" applyAlignment="1" applyProtection="1">
      <alignment horizontal="center"/>
      <protection locked="0"/>
    </xf>
    <xf numFmtId="0" fontId="3" fillId="3" borderId="0" xfId="2" applyFont="1" applyFill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2" borderId="11" xfId="2" applyFont="1" applyFill="1" applyBorder="1" applyAlignment="1" applyProtection="1">
      <alignment horizontal="left"/>
      <protection locked="0"/>
    </xf>
    <xf numFmtId="0" fontId="3" fillId="2" borderId="34" xfId="2" applyFont="1" applyFill="1" applyBorder="1" applyAlignment="1" applyProtection="1">
      <alignment horizontal="left"/>
      <protection locked="0"/>
    </xf>
    <xf numFmtId="0" fontId="3" fillId="0" borderId="11" xfId="2" applyFont="1" applyBorder="1" applyAlignment="1" applyProtection="1">
      <alignment horizontal="left"/>
      <protection locked="0"/>
    </xf>
    <xf numFmtId="0" fontId="3" fillId="0" borderId="43" xfId="2" applyFont="1" applyBorder="1" applyAlignment="1" applyProtection="1">
      <alignment horizontal="left"/>
      <protection locked="0"/>
    </xf>
    <xf numFmtId="0" fontId="3" fillId="2" borderId="17" xfId="2" applyFont="1" applyFill="1" applyBorder="1" applyAlignment="1" applyProtection="1">
      <alignment horizontal="left"/>
      <protection locked="0"/>
    </xf>
    <xf numFmtId="0" fontId="3" fillId="0" borderId="17" xfId="2" applyFont="1" applyBorder="1" applyAlignment="1" applyProtection="1">
      <alignment horizontal="left"/>
      <protection locked="0"/>
    </xf>
    <xf numFmtId="0" fontId="3" fillId="2" borderId="66" xfId="2" applyFont="1" applyFill="1" applyBorder="1" applyAlignment="1" applyProtection="1">
      <alignment horizontal="left"/>
      <protection locked="0"/>
    </xf>
    <xf numFmtId="0" fontId="3" fillId="2" borderId="43" xfId="2" applyFont="1" applyFill="1" applyBorder="1" applyAlignment="1" applyProtection="1">
      <alignment horizontal="left"/>
      <protection locked="0"/>
    </xf>
    <xf numFmtId="0" fontId="3" fillId="3" borderId="22" xfId="2" applyFont="1" applyFill="1" applyBorder="1" applyAlignment="1" applyProtection="1">
      <alignment horizontal="left"/>
      <protection locked="0"/>
    </xf>
    <xf numFmtId="0" fontId="3" fillId="3" borderId="22" xfId="2" applyFont="1" applyFill="1" applyBorder="1" applyAlignment="1" applyProtection="1">
      <alignment horizontal="center"/>
      <protection locked="0"/>
    </xf>
    <xf numFmtId="0" fontId="3" fillId="3" borderId="23" xfId="2" applyFont="1" applyFill="1" applyBorder="1" applyAlignment="1" applyProtection="1">
      <alignment horizontal="center"/>
      <protection locked="0"/>
    </xf>
    <xf numFmtId="0" fontId="3" fillId="3" borderId="24" xfId="2" applyFont="1" applyFill="1" applyBorder="1" applyAlignment="1" applyProtection="1">
      <alignment horizontal="center"/>
      <protection locked="0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0" xfId="2" applyFont="1" applyBorder="1"/>
    <xf numFmtId="0" fontId="3" fillId="0" borderId="18" xfId="2" applyFont="1" applyBorder="1" applyAlignment="1">
      <alignment horizontal="right"/>
    </xf>
    <xf numFmtId="0" fontId="3" fillId="0" borderId="0" xfId="2" applyBorder="1"/>
    <xf numFmtId="0" fontId="3" fillId="0" borderId="11" xfId="2" applyBorder="1" applyAlignment="1" applyProtection="1">
      <alignment horizontal="left"/>
      <protection locked="0"/>
    </xf>
    <xf numFmtId="0" fontId="3" fillId="2" borderId="11" xfId="2" applyFill="1" applyBorder="1" applyAlignment="1" applyProtection="1">
      <alignment horizontal="left"/>
      <protection locked="0"/>
    </xf>
    <xf numFmtId="0" fontId="24" fillId="3" borderId="67" xfId="2" applyFont="1" applyFill="1" applyBorder="1" applyAlignment="1" applyProtection="1">
      <alignment horizontal="center" vertical="center"/>
      <protection locked="0"/>
    </xf>
    <xf numFmtId="0" fontId="23" fillId="2" borderId="68" xfId="0" applyFont="1" applyFill="1" applyBorder="1" applyAlignment="1">
      <alignment horizontal="center" vertical="center"/>
    </xf>
    <xf numFmtId="0" fontId="21" fillId="0" borderId="41" xfId="2" applyFont="1" applyBorder="1" applyAlignment="1" applyProtection="1">
      <alignment horizontal="center"/>
      <protection locked="0"/>
    </xf>
    <xf numFmtId="0" fontId="21" fillId="2" borderId="51" xfId="2" applyFont="1" applyFill="1" applyBorder="1" applyAlignment="1" applyProtection="1">
      <alignment horizontal="center"/>
      <protection locked="0"/>
    </xf>
    <xf numFmtId="0" fontId="23" fillId="2" borderId="40" xfId="2" applyFont="1" applyFill="1" applyBorder="1" applyAlignment="1" applyProtection="1">
      <alignment horizontal="center"/>
      <protection locked="0"/>
    </xf>
    <xf numFmtId="0" fontId="3" fillId="2" borderId="29" xfId="2" applyFill="1" applyBorder="1" applyProtection="1">
      <protection locked="0"/>
    </xf>
    <xf numFmtId="0" fontId="3" fillId="2" borderId="29" xfId="2" applyFill="1" applyBorder="1" applyAlignment="1" applyProtection="1">
      <alignment horizontal="left"/>
      <protection locked="0"/>
    </xf>
    <xf numFmtId="0" fontId="3" fillId="2" borderId="43" xfId="2" applyFill="1" applyBorder="1" applyAlignment="1" applyProtection="1">
      <alignment horizontal="left"/>
      <protection locked="0"/>
    </xf>
    <xf numFmtId="0" fontId="21" fillId="2" borderId="56" xfId="2" applyFont="1" applyFill="1" applyBorder="1" applyAlignment="1" applyProtection="1">
      <alignment horizontal="center"/>
      <protection locked="0"/>
    </xf>
    <xf numFmtId="0" fontId="21" fillId="0" borderId="36" xfId="2" applyFont="1" applyBorder="1" applyAlignment="1" applyProtection="1">
      <alignment horizontal="center"/>
      <protection locked="0"/>
    </xf>
    <xf numFmtId="0" fontId="21" fillId="2" borderId="16" xfId="2" applyFont="1" applyFill="1" applyBorder="1" applyAlignment="1" applyProtection="1">
      <alignment horizontal="center"/>
      <protection locked="0"/>
    </xf>
    <xf numFmtId="0" fontId="23" fillId="2" borderId="69" xfId="0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5" fillId="0" borderId="35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27" fillId="0" borderId="4" xfId="2" applyFont="1" applyBorder="1" applyAlignment="1">
      <alignment horizontal="left"/>
    </xf>
    <xf numFmtId="164" fontId="4" fillId="0" borderId="4" xfId="2" applyNumberFormat="1" applyFont="1" applyBorder="1" applyAlignment="1">
      <alignment horizontal="left"/>
    </xf>
    <xf numFmtId="164" fontId="5" fillId="0" borderId="4" xfId="2" applyNumberFormat="1" applyFont="1" applyBorder="1" applyAlignment="1">
      <alignment horizontal="right"/>
    </xf>
    <xf numFmtId="0" fontId="23" fillId="0" borderId="7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2" borderId="76" xfId="0" applyFont="1" applyFill="1" applyBorder="1" applyAlignment="1">
      <alignment horizontal="center" vertical="center"/>
    </xf>
    <xf numFmtId="0" fontId="24" fillId="2" borderId="14" xfId="2" applyFont="1" applyFill="1" applyBorder="1" applyAlignment="1" applyProtection="1">
      <alignment horizontal="center" vertical="center"/>
      <protection locked="0"/>
    </xf>
    <xf numFmtId="0" fontId="24" fillId="2" borderId="37" xfId="2" applyFont="1" applyFill="1" applyBorder="1" applyAlignment="1" applyProtection="1">
      <alignment horizontal="center" vertical="center"/>
      <protection locked="0"/>
    </xf>
    <xf numFmtId="0" fontId="24" fillId="2" borderId="62" xfId="2" applyFont="1" applyFill="1" applyBorder="1" applyAlignment="1" applyProtection="1">
      <alignment horizontal="center" vertical="center"/>
      <protection locked="0"/>
    </xf>
    <xf numFmtId="0" fontId="24" fillId="3" borderId="0" xfId="2" applyFont="1" applyFill="1" applyBorder="1" applyAlignment="1" applyProtection="1">
      <alignment horizontal="center" vertical="center"/>
      <protection locked="0"/>
    </xf>
    <xf numFmtId="0" fontId="24" fillId="3" borderId="62" xfId="2" applyFont="1" applyFill="1" applyBorder="1" applyAlignment="1" applyProtection="1">
      <alignment horizontal="center" vertical="center"/>
      <protection locked="0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3" fillId="0" borderId="79" xfId="2" applyBorder="1" applyProtection="1">
      <protection locked="0"/>
    </xf>
    <xf numFmtId="0" fontId="28" fillId="2" borderId="41" xfId="2" applyFont="1" applyFill="1" applyBorder="1" applyAlignment="1" applyProtection="1">
      <alignment horizontal="center"/>
      <protection locked="0"/>
    </xf>
    <xf numFmtId="0" fontId="23" fillId="2" borderId="3" xfId="0" applyFont="1" applyFill="1" applyBorder="1" applyAlignment="1">
      <alignment horizontal="center" vertical="center"/>
    </xf>
    <xf numFmtId="0" fontId="3" fillId="0" borderId="0" xfId="2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top" textRotation="90"/>
      <protection locked="0"/>
    </xf>
    <xf numFmtId="0" fontId="3" fillId="0" borderId="46" xfId="2" applyBorder="1" applyAlignment="1" applyProtection="1">
      <alignment horizontal="center" vertical="center" textRotation="90" wrapText="1"/>
      <protection locked="0"/>
    </xf>
    <xf numFmtId="0" fontId="3" fillId="0" borderId="47" xfId="2" applyBorder="1" applyAlignment="1" applyProtection="1">
      <alignment horizontal="center" vertical="center" textRotation="90" wrapText="1"/>
      <protection locked="0"/>
    </xf>
    <xf numFmtId="0" fontId="3" fillId="0" borderId="36" xfId="2" applyBorder="1" applyAlignment="1" applyProtection="1">
      <alignment horizontal="center" vertical="center" textRotation="90" wrapText="1"/>
      <protection locked="0"/>
    </xf>
    <xf numFmtId="0" fontId="3" fillId="0" borderId="22" xfId="2" applyBorder="1" applyAlignment="1" applyProtection="1">
      <alignment horizontal="center" vertical="center" textRotation="90" wrapText="1"/>
      <protection locked="0"/>
    </xf>
    <xf numFmtId="0" fontId="3" fillId="0" borderId="0" xfId="2" applyFont="1" applyAlignment="1">
      <alignment horizontal="center"/>
    </xf>
    <xf numFmtId="168" fontId="6" fillId="0" borderId="31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3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80" xfId="2" applyFont="1" applyBorder="1" applyAlignment="1">
      <alignment horizontal="center"/>
    </xf>
    <xf numFmtId="0" fontId="9" fillId="0" borderId="81" xfId="2" applyFont="1" applyBorder="1" applyAlignment="1">
      <alignment horizontal="center"/>
    </xf>
    <xf numFmtId="0" fontId="6" fillId="0" borderId="31" xfId="2" applyFont="1" applyBorder="1" applyAlignment="1" applyProtection="1">
      <alignment horizontal="center" vertical="top" textRotation="90"/>
      <protection locked="0"/>
    </xf>
    <xf numFmtId="0" fontId="6" fillId="0" borderId="23" xfId="2" applyFont="1" applyBorder="1" applyAlignment="1" applyProtection="1">
      <alignment horizontal="center" vertical="top" textRotation="90"/>
      <protection locked="0"/>
    </xf>
    <xf numFmtId="0" fontId="6" fillId="0" borderId="36" xfId="2" applyFont="1" applyBorder="1" applyAlignment="1" applyProtection="1">
      <alignment horizontal="center" vertical="top" textRotation="90"/>
      <protection locked="0"/>
    </xf>
    <xf numFmtId="0" fontId="6" fillId="0" borderId="22" xfId="2" applyFont="1" applyBorder="1" applyAlignment="1" applyProtection="1">
      <alignment horizontal="center" vertical="top" textRotation="90"/>
      <protection locked="0"/>
    </xf>
    <xf numFmtId="0" fontId="16" fillId="3" borderId="26" xfId="3" applyFill="1" applyBorder="1" applyAlignment="1" applyProtection="1">
      <alignment horizontal="left"/>
      <protection locked="0"/>
    </xf>
    <xf numFmtId="0" fontId="16" fillId="3" borderId="11" xfId="3" applyFill="1" applyBorder="1" applyAlignment="1" applyProtection="1">
      <alignment horizontal="left"/>
      <protection locked="0"/>
    </xf>
    <xf numFmtId="0" fontId="16" fillId="3" borderId="27" xfId="3" applyFill="1" applyBorder="1" applyAlignment="1" applyProtection="1">
      <alignment horizontal="left"/>
      <protection locked="0"/>
    </xf>
    <xf numFmtId="0" fontId="17" fillId="0" borderId="28" xfId="4" applyFill="1" applyBorder="1" applyAlignment="1" applyProtection="1">
      <alignment horizontal="left"/>
      <protection locked="0"/>
    </xf>
    <xf numFmtId="0" fontId="17" fillId="0" borderId="29" xfId="4" applyFill="1" applyBorder="1" applyAlignment="1" applyProtection="1">
      <alignment horizontal="left"/>
      <protection locked="0"/>
    </xf>
    <xf numFmtId="0" fontId="17" fillId="0" borderId="30" xfId="4" applyFill="1" applyBorder="1" applyAlignment="1" applyProtection="1">
      <alignment horizontal="left"/>
      <protection locked="0"/>
    </xf>
    <xf numFmtId="0" fontId="3" fillId="0" borderId="31" xfId="2" applyBorder="1" applyAlignment="1" applyProtection="1">
      <alignment horizontal="center" vertical="center" textRotation="90" wrapText="1"/>
      <protection locked="0"/>
    </xf>
    <xf numFmtId="0" fontId="3" fillId="0" borderId="23" xfId="2" applyBorder="1" applyAlignment="1" applyProtection="1">
      <alignment horizontal="center" vertical="center" textRotation="90" wrapText="1"/>
      <protection locked="0"/>
    </xf>
    <xf numFmtId="0" fontId="6" fillId="0" borderId="32" xfId="2" applyFont="1" applyBorder="1" applyAlignment="1" applyProtection="1">
      <alignment horizontal="center" vertical="top" textRotation="90"/>
      <protection locked="0"/>
    </xf>
    <xf numFmtId="0" fontId="6" fillId="0" borderId="24" xfId="2" applyFont="1" applyBorder="1" applyAlignment="1" applyProtection="1">
      <alignment horizontal="center" vertical="top" textRotation="90"/>
      <protection locked="0"/>
    </xf>
    <xf numFmtId="168" fontId="15" fillId="0" borderId="4" xfId="2" applyNumberFormat="1" applyFont="1" applyBorder="1" applyAlignment="1">
      <alignment horizontal="left"/>
    </xf>
    <xf numFmtId="168" fontId="15" fillId="0" borderId="72" xfId="2" applyNumberFormat="1" applyFont="1" applyBorder="1" applyAlignment="1">
      <alignment horizontal="left"/>
    </xf>
    <xf numFmtId="0" fontId="19" fillId="3" borderId="33" xfId="6" applyFill="1" applyBorder="1" applyAlignment="1" applyProtection="1">
      <alignment horizontal="left"/>
      <protection locked="0"/>
    </xf>
    <xf numFmtId="0" fontId="19" fillId="3" borderId="7" xfId="6" applyFill="1" applyBorder="1" applyAlignment="1" applyProtection="1">
      <alignment horizontal="left"/>
      <protection locked="0"/>
    </xf>
    <xf numFmtId="0" fontId="19" fillId="3" borderId="34" xfId="6" applyFill="1" applyBorder="1" applyAlignment="1" applyProtection="1">
      <alignment horizontal="left"/>
      <protection locked="0"/>
    </xf>
    <xf numFmtId="0" fontId="2" fillId="3" borderId="26" xfId="0" applyFont="1" applyFill="1" applyBorder="1" applyAlignment="1"/>
    <xf numFmtId="0" fontId="0" fillId="3" borderId="11" xfId="0" applyFill="1" applyBorder="1" applyAlignment="1"/>
    <xf numFmtId="0" fontId="0" fillId="3" borderId="27" xfId="0" applyFill="1" applyBorder="1" applyAlignment="1"/>
    <xf numFmtId="0" fontId="7" fillId="0" borderId="1" xfId="2" applyFont="1" applyBorder="1" applyAlignment="1">
      <alignment horizontal="left" vertical="center" wrapText="1"/>
    </xf>
    <xf numFmtId="0" fontId="9" fillId="0" borderId="35" xfId="2" applyFont="1" applyBorder="1" applyAlignment="1">
      <alignment horizontal="center" shrinkToFit="1"/>
    </xf>
    <xf numFmtId="0" fontId="9" fillId="0" borderId="70" xfId="2" applyFont="1" applyBorder="1" applyAlignment="1">
      <alignment horizontal="center" shrinkToFit="1"/>
    </xf>
    <xf numFmtId="168" fontId="6" fillId="0" borderId="36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2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71" xfId="2" applyFont="1" applyBorder="1" applyAlignment="1">
      <alignment horizontal="center"/>
    </xf>
  </cellXfs>
  <cellStyles count="7">
    <cellStyle name="Bad" xfId="4" builtinId="27"/>
    <cellStyle name="Euro" xfId="1" xr:uid="{00000000-0005-0000-0000-000001000000}"/>
    <cellStyle name="Good" xfId="3" builtinId="26"/>
    <cellStyle name="Neutral" xfId="6" builtinId="28"/>
    <cellStyle name="Normal" xfId="0" builtinId="0"/>
    <cellStyle name="Normal 2" xfId="5" xr:uid="{00000000-0005-0000-0000-000005000000}"/>
    <cellStyle name="Normal_Project Matrix" xfId="2" xr:uid="{00000000-0005-0000-0000-000006000000}"/>
  </cellStyles>
  <dxfs count="25"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10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0444098836822"/>
          <c:y val="8.6452509139030125E-3"/>
          <c:w val="0.839117365497279"/>
          <c:h val="0.79200000000000004"/>
        </c:manualLayout>
      </c:layout>
      <c:barChart>
        <c:barDir val="bar"/>
        <c:grouping val="clustered"/>
        <c:varyColors val="0"/>
        <c:ser>
          <c:idx val="0"/>
          <c:order val="0"/>
          <c:tx>
            <c:v>Budgeted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'Spring Plan'!$AK$68:$AK$70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'Spring Plan'!$AL$68:$AL$70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E-4B09-A56E-45C73E8D9307}"/>
            </c:ext>
          </c:extLst>
        </c:ser>
        <c:ser>
          <c:idx val="1"/>
          <c:order val="1"/>
          <c:tx>
            <c:v>Expended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'Spring Plan'!$AK$68:$AK$70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'Spring Plan'!$AM$68:$AM$70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E-4B09-A56E-45C73E8D9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106830616"/>
        <c:axId val="2106834008"/>
      </c:barChart>
      <c:catAx>
        <c:axId val="2106830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83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34008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one"/>
        <c:crossAx val="2106830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37600534799202"/>
          <c:y val="0.81599999999999995"/>
          <c:w val="0.20031561168826101"/>
          <c:h val="0.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>
          <a:off x="1238250" y="6178550"/>
          <a:ext cx="4086225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337931</xdr:colOff>
      <xdr:row>40</xdr:row>
      <xdr:rowOff>0</xdr:rowOff>
    </xdr:from>
    <xdr:to>
      <xdr:col>12</xdr:col>
      <xdr:colOff>0</xdr:colOff>
      <xdr:row>40</xdr:row>
      <xdr:rowOff>6626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4256788" y="9154886"/>
          <a:ext cx="2176669" cy="66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265044</xdr:colOff>
      <xdr:row>32</xdr:row>
      <xdr:rowOff>344556</xdr:rowOff>
    </xdr:from>
    <xdr:to>
      <xdr:col>12</xdr:col>
      <xdr:colOff>0</xdr:colOff>
      <xdr:row>46</xdr:row>
      <xdr:rowOff>152399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2107096" y="10330069"/>
          <a:ext cx="4313582" cy="25576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1338469</xdr:colOff>
      <xdr:row>35</xdr:row>
      <xdr:rowOff>19050</xdr:rowOff>
    </xdr:from>
    <xdr:to>
      <xdr:col>10</xdr:col>
      <xdr:colOff>882097</xdr:colOff>
      <xdr:row>36</xdr:row>
      <xdr:rowOff>74543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723860" y="10680424"/>
          <a:ext cx="1067628" cy="260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Major Tasks</a:t>
          </a:r>
        </a:p>
      </xdr:txBody>
    </xdr:sp>
    <xdr:clientData/>
  </xdr:twoCellAnchor>
  <xdr:twoCellAnchor>
    <xdr:from>
      <xdr:col>9</xdr:col>
      <xdr:colOff>967409</xdr:colOff>
      <xdr:row>43</xdr:row>
      <xdr:rowOff>180975</xdr:rowOff>
    </xdr:from>
    <xdr:to>
      <xdr:col>10</xdr:col>
      <xdr:colOff>1186484</xdr:colOff>
      <xdr:row>45</xdr:row>
      <xdr:rowOff>72472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352800" y="12353097"/>
          <a:ext cx="1743075" cy="255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Summary &amp; Forecast</a:t>
          </a:r>
        </a:p>
      </xdr:txBody>
    </xdr:sp>
    <xdr:clientData/>
  </xdr:twoCellAnchor>
  <xdr:twoCellAnchor>
    <xdr:from>
      <xdr:col>8</xdr:col>
      <xdr:colOff>227357</xdr:colOff>
      <xdr:row>39</xdr:row>
      <xdr:rowOff>6626</xdr:rowOff>
    </xdr:from>
    <xdr:to>
      <xdr:col>9</xdr:col>
      <xdr:colOff>913157</xdr:colOff>
      <xdr:row>40</xdr:row>
      <xdr:rowOff>163996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341079" y="11443252"/>
          <a:ext cx="957469" cy="329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Objectives</a:t>
          </a:r>
        </a:p>
      </xdr:txBody>
    </xdr:sp>
    <xdr:clientData/>
  </xdr:twoCellAnchor>
  <xdr:twoCellAnchor>
    <xdr:from>
      <xdr:col>10</xdr:col>
      <xdr:colOff>1431235</xdr:colOff>
      <xdr:row>36</xdr:row>
      <xdr:rowOff>79512</xdr:rowOff>
    </xdr:from>
    <xdr:to>
      <xdr:col>11</xdr:col>
      <xdr:colOff>654326</xdr:colOff>
      <xdr:row>38</xdr:row>
      <xdr:rowOff>92764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5340626" y="10946295"/>
          <a:ext cx="1018761" cy="417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Target Dates</a:t>
          </a:r>
        </a:p>
      </xdr:txBody>
    </xdr:sp>
    <xdr:clientData/>
  </xdr:twoCellAnchor>
  <xdr:twoCellAnchor>
    <xdr:from>
      <xdr:col>10</xdr:col>
      <xdr:colOff>1706632</xdr:colOff>
      <xdr:row>41</xdr:row>
      <xdr:rowOff>125895</xdr:rowOff>
    </xdr:from>
    <xdr:to>
      <xdr:col>11</xdr:col>
      <xdr:colOff>415787</xdr:colOff>
      <xdr:row>43</xdr:row>
      <xdr:rowOff>103118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5616023" y="11900452"/>
          <a:ext cx="504825" cy="37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Costs</a:t>
          </a:r>
        </a:p>
      </xdr:txBody>
    </xdr:sp>
    <xdr:clientData/>
  </xdr:twoCellAnchor>
  <xdr:twoCellAnchor>
    <xdr:from>
      <xdr:col>12</xdr:col>
      <xdr:colOff>19050</xdr:colOff>
      <xdr:row>40</xdr:row>
      <xdr:rowOff>28575</xdr:rowOff>
    </xdr:from>
    <xdr:to>
      <xdr:col>34</xdr:col>
      <xdr:colOff>228600</xdr:colOff>
      <xdr:row>46</xdr:row>
      <xdr:rowOff>133350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560</xdr:colOff>
      <xdr:row>1</xdr:row>
      <xdr:rowOff>27455</xdr:rowOff>
    </xdr:from>
    <xdr:to>
      <xdr:col>5</xdr:col>
      <xdr:colOff>253999</xdr:colOff>
      <xdr:row>3</xdr:row>
      <xdr:rowOff>150497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674" y="201626"/>
          <a:ext cx="761439" cy="592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RY81"/>
  <sheetViews>
    <sheetView showGridLines="0" tabSelected="1" topLeftCell="H11" zoomScaleNormal="70" zoomScaleSheetLayoutView="73" zoomScalePageLayoutView="70" workbookViewId="0">
      <selection activeCell="S28" sqref="S28"/>
    </sheetView>
  </sheetViews>
  <sheetFormatPr defaultColWidth="9" defaultRowHeight="12.5" x14ac:dyDescent="0.25"/>
  <cols>
    <col min="1" max="1" width="2.4609375" style="1" customWidth="1"/>
    <col min="2" max="9" width="3.3046875" style="1" customWidth="1"/>
    <col min="10" max="10" width="18.15234375" style="1" customWidth="1"/>
    <col min="11" max="11" width="21.4609375" style="1" customWidth="1"/>
    <col min="12" max="12" width="8.4609375" style="1" customWidth="1"/>
    <col min="13" max="14" width="5" style="1" customWidth="1"/>
    <col min="15" max="15" width="6.15234375" style="1" customWidth="1"/>
    <col min="16" max="30" width="5" style="1" customWidth="1"/>
    <col min="31" max="34" width="4.15234375" style="1" customWidth="1"/>
    <col min="35" max="35" width="4.4609375" style="1" customWidth="1"/>
    <col min="36" max="36" width="2.4609375" style="1" customWidth="1"/>
    <col min="37" max="37" width="11.84375" style="2" customWidth="1"/>
    <col min="38" max="38" width="9" style="3" bestFit="1" customWidth="1"/>
    <col min="39" max="39" width="8.15234375" style="3" customWidth="1"/>
    <col min="40" max="16384" width="9" style="1"/>
  </cols>
  <sheetData>
    <row r="1" spans="1:39" ht="13" thickBot="1" x14ac:dyDescent="0.3"/>
    <row r="2" spans="1:39" s="4" customFormat="1" ht="18.5" thickBot="1" x14ac:dyDescent="0.45">
      <c r="A2" s="64"/>
      <c r="B2" s="42"/>
      <c r="C2" s="43"/>
      <c r="D2" s="43"/>
      <c r="E2" s="43"/>
      <c r="F2" s="43"/>
      <c r="G2" s="43"/>
      <c r="H2" s="5"/>
      <c r="I2" s="169" t="s">
        <v>0</v>
      </c>
      <c r="J2" s="170"/>
      <c r="K2" s="170"/>
      <c r="L2" s="170"/>
      <c r="M2" s="170" t="s">
        <v>48</v>
      </c>
      <c r="N2" s="170"/>
      <c r="O2" s="170"/>
      <c r="P2" s="171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2"/>
      <c r="AF2" s="173" t="s">
        <v>1</v>
      </c>
      <c r="AG2" s="215">
        <f ca="1">TODAY()</f>
        <v>44531</v>
      </c>
      <c r="AH2" s="215"/>
      <c r="AI2" s="216"/>
      <c r="AK2" s="6"/>
      <c r="AL2" s="7"/>
      <c r="AM2" s="7"/>
    </row>
    <row r="3" spans="1:39" s="4" customFormat="1" ht="18" customHeight="1" thickBot="1" x14ac:dyDescent="0.45">
      <c r="A3" s="64"/>
      <c r="B3" s="46"/>
      <c r="H3" s="47"/>
      <c r="I3" s="223" t="s">
        <v>49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46"/>
      <c r="AK3" s="6"/>
      <c r="AL3" s="7"/>
      <c r="AM3" s="7"/>
    </row>
    <row r="4" spans="1:39" s="8" customFormat="1" ht="15.75" customHeight="1" thickBot="1" x14ac:dyDescent="0.4">
      <c r="A4" s="65"/>
      <c r="B4" s="44"/>
      <c r="C4" s="45"/>
      <c r="D4" s="45"/>
      <c r="E4" s="45"/>
      <c r="F4" s="45"/>
      <c r="G4" s="45"/>
      <c r="H4" s="45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63"/>
      <c r="AK4" s="9"/>
      <c r="AL4" s="10"/>
      <c r="AM4" s="10"/>
    </row>
    <row r="5" spans="1:39" s="11" customFormat="1" ht="13.5" thickBot="1" x14ac:dyDescent="0.35">
      <c r="A5" s="131"/>
      <c r="B5" s="224" t="s">
        <v>2</v>
      </c>
      <c r="C5" s="224"/>
      <c r="D5" s="224"/>
      <c r="E5" s="224"/>
      <c r="F5" s="224"/>
      <c r="G5" s="224"/>
      <c r="H5" s="225"/>
      <c r="I5" s="168"/>
      <c r="J5" s="68" t="s">
        <v>3</v>
      </c>
      <c r="K5" s="168"/>
      <c r="L5" s="168"/>
      <c r="M5" s="228" t="s">
        <v>39</v>
      </c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199" t="s">
        <v>4</v>
      </c>
      <c r="AF5" s="199"/>
      <c r="AG5" s="199"/>
      <c r="AH5" s="199"/>
      <c r="AI5" s="200"/>
      <c r="AJ5" s="132"/>
      <c r="AK5" s="133"/>
      <c r="AL5" s="134"/>
      <c r="AM5" s="134"/>
    </row>
    <row r="6" spans="1:39" s="12" customFormat="1" ht="17.5" x14ac:dyDescent="0.3">
      <c r="A6" s="53"/>
      <c r="B6" s="179" t="s">
        <v>5</v>
      </c>
      <c r="C6" s="180"/>
      <c r="D6" s="181"/>
      <c r="E6" s="94"/>
      <c r="F6" s="95"/>
      <c r="G6" s="94"/>
      <c r="H6" s="96"/>
      <c r="I6" s="135">
        <v>1</v>
      </c>
      <c r="J6" s="135" t="s">
        <v>6</v>
      </c>
      <c r="K6" s="135"/>
      <c r="L6" s="136"/>
      <c r="M6" s="130" t="s">
        <v>7</v>
      </c>
      <c r="N6" s="107"/>
      <c r="O6" s="107"/>
      <c r="P6" s="107"/>
      <c r="Q6" s="107"/>
      <c r="R6" s="107"/>
      <c r="S6" s="108"/>
      <c r="T6" s="108"/>
      <c r="U6" s="108"/>
      <c r="V6" s="108"/>
      <c r="W6" s="108"/>
      <c r="X6" s="108"/>
      <c r="Y6" s="109"/>
      <c r="Z6" s="109"/>
      <c r="AA6" s="109"/>
      <c r="AB6" s="109"/>
      <c r="AC6" s="109"/>
      <c r="AD6" s="109"/>
      <c r="AE6" s="76"/>
      <c r="AF6" s="77"/>
      <c r="AG6" s="77"/>
      <c r="AH6" s="77"/>
      <c r="AI6" s="189" t="s">
        <v>5</v>
      </c>
      <c r="AK6" s="13"/>
      <c r="AL6" s="14"/>
      <c r="AM6" s="14"/>
    </row>
    <row r="7" spans="1:39" s="12" customFormat="1" ht="17.5" x14ac:dyDescent="0.3">
      <c r="A7" s="53"/>
      <c r="B7" s="91" t="s">
        <v>5</v>
      </c>
      <c r="C7" s="183"/>
      <c r="D7" s="184"/>
      <c r="E7" s="88"/>
      <c r="F7" s="184"/>
      <c r="G7" s="184"/>
      <c r="H7" s="80"/>
      <c r="I7" s="137">
        <v>2</v>
      </c>
      <c r="J7" s="137" t="s">
        <v>8</v>
      </c>
      <c r="K7" s="137"/>
      <c r="L7" s="137"/>
      <c r="M7" s="129" t="s">
        <v>7</v>
      </c>
      <c r="N7" s="111" t="s">
        <v>7</v>
      </c>
      <c r="O7" s="111"/>
      <c r="P7" s="111"/>
      <c r="Q7" s="111"/>
      <c r="R7" s="11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78"/>
      <c r="AF7" s="79"/>
      <c r="AG7" s="79"/>
      <c r="AH7" s="79"/>
      <c r="AI7" s="185" t="s">
        <v>5</v>
      </c>
      <c r="AK7" s="13"/>
      <c r="AL7" s="14"/>
      <c r="AM7" s="14"/>
    </row>
    <row r="8" spans="1:39" s="12" customFormat="1" ht="17.5" x14ac:dyDescent="0.3">
      <c r="A8" s="53"/>
      <c r="B8" s="90"/>
      <c r="C8" s="182"/>
      <c r="D8" s="86" t="s">
        <v>5</v>
      </c>
      <c r="E8" s="182"/>
      <c r="F8" s="182"/>
      <c r="G8" s="182"/>
      <c r="H8" s="176"/>
      <c r="I8" s="135">
        <v>3</v>
      </c>
      <c r="J8" s="135" t="s">
        <v>47</v>
      </c>
      <c r="K8" s="135"/>
      <c r="L8" s="135"/>
      <c r="M8" s="113" t="s">
        <v>7</v>
      </c>
      <c r="N8" s="115" t="s">
        <v>7</v>
      </c>
      <c r="O8" s="188"/>
      <c r="P8" s="116"/>
      <c r="Q8" s="116"/>
      <c r="R8" s="116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81"/>
      <c r="AF8" s="82"/>
      <c r="AG8" s="82"/>
      <c r="AH8" s="82"/>
      <c r="AI8" s="83" t="s">
        <v>5</v>
      </c>
      <c r="AK8" s="13"/>
      <c r="AL8" s="14"/>
      <c r="AM8" s="14"/>
    </row>
    <row r="9" spans="1:39" s="12" customFormat="1" ht="17.5" x14ac:dyDescent="0.3">
      <c r="A9" s="53"/>
      <c r="B9" s="101"/>
      <c r="C9" s="97"/>
      <c r="D9" s="97"/>
      <c r="E9" s="174" t="s">
        <v>5</v>
      </c>
      <c r="F9" s="88"/>
      <c r="G9" s="97"/>
      <c r="H9" s="98"/>
      <c r="I9" s="137">
        <v>4</v>
      </c>
      <c r="J9" s="137" t="s">
        <v>9</v>
      </c>
      <c r="K9" s="137"/>
      <c r="L9" s="138"/>
      <c r="M9" s="129" t="s">
        <v>7</v>
      </c>
      <c r="N9" s="111" t="s">
        <v>7</v>
      </c>
      <c r="O9" s="117"/>
      <c r="P9" s="111"/>
      <c r="Q9" s="111"/>
      <c r="R9" s="111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84"/>
      <c r="AF9" s="85"/>
      <c r="AG9" s="85"/>
      <c r="AH9" s="85"/>
      <c r="AI9" s="185" t="s">
        <v>5</v>
      </c>
      <c r="AK9" s="13"/>
      <c r="AL9" s="14"/>
      <c r="AM9" s="14"/>
    </row>
    <row r="10" spans="1:39" s="12" customFormat="1" ht="17.5" x14ac:dyDescent="0.3">
      <c r="A10" s="53"/>
      <c r="B10" s="102"/>
      <c r="C10" s="99"/>
      <c r="D10" s="99"/>
      <c r="E10" s="86" t="s">
        <v>5</v>
      </c>
      <c r="F10" s="86"/>
      <c r="G10" s="99"/>
      <c r="H10" s="100"/>
      <c r="I10" s="135">
        <v>5</v>
      </c>
      <c r="J10" s="135" t="s">
        <v>38</v>
      </c>
      <c r="K10" s="135"/>
      <c r="L10" s="139"/>
      <c r="M10" s="114" t="s">
        <v>7</v>
      </c>
      <c r="N10" s="115" t="s">
        <v>7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81"/>
      <c r="AF10" s="86" t="s">
        <v>5</v>
      </c>
      <c r="AG10" s="160"/>
      <c r="AH10" s="86" t="s">
        <v>5</v>
      </c>
      <c r="AI10" s="87"/>
      <c r="AK10" s="13"/>
      <c r="AL10" s="14"/>
      <c r="AM10" s="14"/>
    </row>
    <row r="11" spans="1:39" s="12" customFormat="1" ht="17.5" x14ac:dyDescent="0.3">
      <c r="A11" s="53"/>
      <c r="B11" s="101"/>
      <c r="C11" s="97"/>
      <c r="D11" s="97"/>
      <c r="E11" s="88"/>
      <c r="F11" s="88"/>
      <c r="G11" s="97"/>
      <c r="H11" s="98" t="s">
        <v>5</v>
      </c>
      <c r="I11" s="137">
        <v>6</v>
      </c>
      <c r="J11" s="154" t="s">
        <v>10</v>
      </c>
      <c r="K11" s="137"/>
      <c r="L11" s="140"/>
      <c r="M11" s="111" t="s">
        <v>7</v>
      </c>
      <c r="N11" s="111" t="s">
        <v>7</v>
      </c>
      <c r="O11" s="111"/>
      <c r="P11" s="111"/>
      <c r="Q11" s="111"/>
      <c r="R11" s="111"/>
      <c r="S11" s="111"/>
      <c r="T11" s="111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4"/>
      <c r="AF11" s="178" t="s">
        <v>5</v>
      </c>
      <c r="AG11" s="88"/>
      <c r="AH11" s="178" t="s">
        <v>5</v>
      </c>
      <c r="AI11" s="89"/>
      <c r="AK11" s="13"/>
      <c r="AL11" s="14"/>
      <c r="AM11" s="14"/>
    </row>
    <row r="12" spans="1:39" s="12" customFormat="1" ht="17.5" x14ac:dyDescent="0.3">
      <c r="A12" s="53"/>
      <c r="B12" s="102"/>
      <c r="C12" s="99"/>
      <c r="D12" s="99"/>
      <c r="E12" s="99"/>
      <c r="F12" s="86" t="s">
        <v>5</v>
      </c>
      <c r="G12" s="86"/>
      <c r="H12" s="100"/>
      <c r="I12" s="135">
        <v>7</v>
      </c>
      <c r="J12" s="155" t="s">
        <v>11</v>
      </c>
      <c r="K12" s="135"/>
      <c r="L12" s="141"/>
      <c r="M12" s="113"/>
      <c r="N12" s="114" t="s">
        <v>7</v>
      </c>
      <c r="O12" s="114" t="s">
        <v>7</v>
      </c>
      <c r="P12" s="116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66"/>
      <c r="AF12" s="164"/>
      <c r="AG12" s="86"/>
      <c r="AH12" s="82"/>
      <c r="AI12" s="83" t="s">
        <v>5</v>
      </c>
      <c r="AK12" s="13"/>
      <c r="AL12" s="14"/>
      <c r="AM12" s="190"/>
    </row>
    <row r="13" spans="1:39" s="12" customFormat="1" ht="17.5" x14ac:dyDescent="0.3">
      <c r="A13" s="53"/>
      <c r="B13" s="175" t="s">
        <v>5</v>
      </c>
      <c r="C13" s="97"/>
      <c r="D13" s="97"/>
      <c r="E13" s="97"/>
      <c r="F13" s="97"/>
      <c r="G13" s="97"/>
      <c r="H13" s="98"/>
      <c r="I13" s="137">
        <v>8</v>
      </c>
      <c r="J13" s="154" t="s">
        <v>46</v>
      </c>
      <c r="K13" s="137"/>
      <c r="L13" s="137"/>
      <c r="M13" s="110"/>
      <c r="N13" s="111"/>
      <c r="O13" s="111" t="s">
        <v>7</v>
      </c>
      <c r="P13" s="117"/>
      <c r="Q13" s="117"/>
      <c r="R13" s="12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65"/>
      <c r="AF13" s="85"/>
      <c r="AG13" s="85"/>
      <c r="AH13" s="85"/>
      <c r="AI13" s="185" t="s">
        <v>5</v>
      </c>
      <c r="AK13" s="13"/>
      <c r="AL13" s="14"/>
      <c r="AM13" s="14"/>
    </row>
    <row r="14" spans="1:39" s="12" customFormat="1" ht="17.5" x14ac:dyDescent="0.3">
      <c r="A14" s="53"/>
      <c r="B14" s="102"/>
      <c r="C14" s="99"/>
      <c r="D14" s="86" t="s">
        <v>5</v>
      </c>
      <c r="E14" s="99"/>
      <c r="F14" s="99"/>
      <c r="G14" s="86"/>
      <c r="H14" s="100"/>
      <c r="I14" s="142">
        <v>9</v>
      </c>
      <c r="J14" s="163" t="s">
        <v>41</v>
      </c>
      <c r="K14" s="142"/>
      <c r="L14" s="142"/>
      <c r="M14" s="119"/>
      <c r="N14" s="114" t="s">
        <v>7</v>
      </c>
      <c r="O14" s="115" t="s">
        <v>7</v>
      </c>
      <c r="P14" s="115"/>
      <c r="Q14" s="120"/>
      <c r="R14" s="120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81"/>
      <c r="AF14" s="82"/>
      <c r="AG14" s="86"/>
      <c r="AH14" s="86"/>
      <c r="AI14" s="83" t="s">
        <v>5</v>
      </c>
      <c r="AK14" s="13"/>
      <c r="AL14" s="14"/>
      <c r="AM14" s="14"/>
    </row>
    <row r="15" spans="1:39" s="12" customFormat="1" ht="17.5" x14ac:dyDescent="0.3">
      <c r="A15" s="53"/>
      <c r="B15" s="101"/>
      <c r="C15" s="97"/>
      <c r="D15" s="97"/>
      <c r="E15" s="174" t="s">
        <v>5</v>
      </c>
      <c r="F15" s="97"/>
      <c r="G15" s="88"/>
      <c r="H15" s="98"/>
      <c r="I15" s="138">
        <v>10</v>
      </c>
      <c r="J15" s="138" t="s">
        <v>50</v>
      </c>
      <c r="K15" s="138"/>
      <c r="L15" s="138"/>
      <c r="M15" s="121"/>
      <c r="N15" s="111" t="s">
        <v>7</v>
      </c>
      <c r="O15" s="111" t="s">
        <v>7</v>
      </c>
      <c r="P15" s="122"/>
      <c r="Q15" s="122"/>
      <c r="R15" s="122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84"/>
      <c r="AF15" s="85"/>
      <c r="AG15" s="178" t="s">
        <v>5</v>
      </c>
      <c r="AH15" s="178" t="s">
        <v>5</v>
      </c>
      <c r="AI15" s="89"/>
      <c r="AK15" s="13"/>
      <c r="AL15" s="14"/>
      <c r="AM15" s="14"/>
    </row>
    <row r="16" spans="1:39" s="12" customFormat="1" ht="17.5" x14ac:dyDescent="0.3">
      <c r="A16" s="53"/>
      <c r="B16" s="102"/>
      <c r="C16" s="99"/>
      <c r="D16" s="99"/>
      <c r="E16" s="99"/>
      <c r="F16" s="99"/>
      <c r="G16" s="86"/>
      <c r="H16" s="100" t="s">
        <v>5</v>
      </c>
      <c r="I16" s="142">
        <v>11</v>
      </c>
      <c r="J16" s="142" t="s">
        <v>42</v>
      </c>
      <c r="K16" s="142"/>
      <c r="L16" s="142"/>
      <c r="M16" s="119"/>
      <c r="N16" s="120"/>
      <c r="O16" s="115" t="s">
        <v>7</v>
      </c>
      <c r="P16" s="115" t="s">
        <v>7</v>
      </c>
      <c r="Q16" s="120"/>
      <c r="R16" s="120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90" t="s">
        <v>5</v>
      </c>
      <c r="AF16" s="86"/>
      <c r="AG16" s="86" t="s">
        <v>5</v>
      </c>
      <c r="AH16" s="82"/>
      <c r="AI16" s="87"/>
      <c r="AK16" s="13"/>
      <c r="AL16" s="14"/>
      <c r="AM16" s="14"/>
    </row>
    <row r="17" spans="1:39" s="12" customFormat="1" ht="17.5" x14ac:dyDescent="0.3">
      <c r="A17" s="53"/>
      <c r="B17" s="101"/>
      <c r="C17" s="97"/>
      <c r="D17" s="97"/>
      <c r="E17" s="97"/>
      <c r="F17" s="97"/>
      <c r="G17" s="97"/>
      <c r="H17" s="177" t="s">
        <v>5</v>
      </c>
      <c r="I17" s="138">
        <v>12</v>
      </c>
      <c r="J17" s="138" t="s">
        <v>13</v>
      </c>
      <c r="K17" s="138"/>
      <c r="L17" s="138"/>
      <c r="M17" s="121"/>
      <c r="N17" s="122"/>
      <c r="O17" s="122" t="s">
        <v>7</v>
      </c>
      <c r="P17" s="111" t="s">
        <v>7</v>
      </c>
      <c r="Q17" s="122"/>
      <c r="R17" s="122"/>
      <c r="S17" s="118"/>
      <c r="T17" s="111"/>
      <c r="U17" s="111"/>
      <c r="V17" s="118"/>
      <c r="W17" s="118"/>
      <c r="X17" s="118"/>
      <c r="Y17" s="118"/>
      <c r="Z17" s="118"/>
      <c r="AA17" s="118"/>
      <c r="AB17" s="118"/>
      <c r="AC17" s="118"/>
      <c r="AD17" s="118"/>
      <c r="AE17" s="186" t="s">
        <v>5</v>
      </c>
      <c r="AF17" s="178" t="s">
        <v>5</v>
      </c>
      <c r="AG17" s="85"/>
      <c r="AH17" s="85"/>
      <c r="AI17" s="80"/>
      <c r="AK17" s="13"/>
      <c r="AL17" s="14"/>
      <c r="AM17" s="14"/>
    </row>
    <row r="18" spans="1:39" s="12" customFormat="1" ht="17.5" x14ac:dyDescent="0.3">
      <c r="A18" s="53"/>
      <c r="B18" s="102"/>
      <c r="C18" s="86" t="s">
        <v>5</v>
      </c>
      <c r="D18" s="99"/>
      <c r="E18" s="86"/>
      <c r="F18" s="99"/>
      <c r="G18" s="99"/>
      <c r="H18" s="176"/>
      <c r="I18" s="142">
        <v>13</v>
      </c>
      <c r="J18" s="142" t="s">
        <v>14</v>
      </c>
      <c r="K18" s="142"/>
      <c r="L18" s="142"/>
      <c r="M18" s="119"/>
      <c r="N18" s="120"/>
      <c r="O18" s="115" t="s">
        <v>7</v>
      </c>
      <c r="P18" s="115" t="s">
        <v>7</v>
      </c>
      <c r="Q18" s="120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90"/>
      <c r="AF18" s="86" t="s">
        <v>5</v>
      </c>
      <c r="AG18" s="82"/>
      <c r="AH18" s="86" t="s">
        <v>5</v>
      </c>
      <c r="AI18" s="87"/>
      <c r="AK18" s="13"/>
      <c r="AL18" s="14"/>
      <c r="AM18" s="14"/>
    </row>
    <row r="19" spans="1:39" s="12" customFormat="1" ht="17.5" x14ac:dyDescent="0.3">
      <c r="A19" s="53"/>
      <c r="B19" s="101"/>
      <c r="C19" s="97"/>
      <c r="D19" s="97"/>
      <c r="E19" s="174" t="s">
        <v>5</v>
      </c>
      <c r="F19" s="88"/>
      <c r="G19" s="97"/>
      <c r="H19" s="98"/>
      <c r="I19" s="138">
        <v>14</v>
      </c>
      <c r="J19" s="138" t="s">
        <v>12</v>
      </c>
      <c r="K19" s="138"/>
      <c r="L19" s="138"/>
      <c r="M19" s="121"/>
      <c r="N19" s="122"/>
      <c r="O19" s="118" t="s">
        <v>7</v>
      </c>
      <c r="P19" s="118" t="s">
        <v>7</v>
      </c>
      <c r="Q19" s="122"/>
      <c r="R19" s="122"/>
      <c r="S19" s="111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84"/>
      <c r="AF19" s="178" t="s">
        <v>5</v>
      </c>
      <c r="AG19" s="85"/>
      <c r="AH19" s="178" t="s">
        <v>5</v>
      </c>
      <c r="AI19" s="80"/>
      <c r="AK19" s="13"/>
      <c r="AL19" s="14"/>
      <c r="AM19" s="14"/>
    </row>
    <row r="20" spans="1:39" s="12" customFormat="1" ht="17.5" x14ac:dyDescent="0.3">
      <c r="A20" s="53"/>
      <c r="B20" s="102"/>
      <c r="C20" s="99"/>
      <c r="D20" s="86"/>
      <c r="E20" s="86" t="s">
        <v>5</v>
      </c>
      <c r="F20" s="86"/>
      <c r="G20" s="99"/>
      <c r="H20" s="100"/>
      <c r="I20" s="142">
        <v>15</v>
      </c>
      <c r="J20" s="142" t="s">
        <v>15</v>
      </c>
      <c r="K20" s="142"/>
      <c r="L20" s="142"/>
      <c r="M20" s="119"/>
      <c r="N20" s="120"/>
      <c r="O20" s="120"/>
      <c r="P20" s="115" t="s">
        <v>7</v>
      </c>
      <c r="Q20" s="115" t="s">
        <v>7</v>
      </c>
      <c r="R20" s="120"/>
      <c r="S20" s="123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90" t="s">
        <v>5</v>
      </c>
      <c r="AF20" s="82"/>
      <c r="AG20" s="82"/>
      <c r="AH20" s="86" t="s">
        <v>5</v>
      </c>
      <c r="AI20" s="83"/>
      <c r="AK20" s="13"/>
      <c r="AL20" s="14"/>
      <c r="AM20" s="14"/>
    </row>
    <row r="21" spans="1:39" s="12" customFormat="1" ht="17.5" x14ac:dyDescent="0.3">
      <c r="A21" s="53"/>
      <c r="B21" s="101"/>
      <c r="C21" s="97"/>
      <c r="D21" s="97"/>
      <c r="E21" s="174" t="s">
        <v>5</v>
      </c>
      <c r="F21" s="88"/>
      <c r="G21" s="97"/>
      <c r="H21" s="98"/>
      <c r="I21" s="138">
        <v>16</v>
      </c>
      <c r="J21" s="138" t="s">
        <v>16</v>
      </c>
      <c r="K21" s="138"/>
      <c r="L21" s="138"/>
      <c r="M21" s="129" t="s">
        <v>7</v>
      </c>
      <c r="N21" s="118" t="s">
        <v>7</v>
      </c>
      <c r="O21" s="118" t="s">
        <v>7</v>
      </c>
      <c r="P21" s="118" t="s">
        <v>7</v>
      </c>
      <c r="Q21" s="118" t="s">
        <v>7</v>
      </c>
      <c r="R21" s="122"/>
      <c r="S21" s="124"/>
      <c r="T21" s="111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86" t="s">
        <v>5</v>
      </c>
      <c r="AF21" s="85"/>
      <c r="AG21" s="178" t="s">
        <v>5</v>
      </c>
      <c r="AH21" s="85"/>
      <c r="AI21" s="89"/>
      <c r="AK21" s="13"/>
      <c r="AL21" s="14"/>
      <c r="AM21" s="14"/>
    </row>
    <row r="22" spans="1:39" s="12" customFormat="1" ht="17.5" x14ac:dyDescent="0.3">
      <c r="A22" s="53"/>
      <c r="B22" s="102"/>
      <c r="C22" s="99"/>
      <c r="D22" s="99"/>
      <c r="E22" s="86"/>
      <c r="F22" s="86" t="s">
        <v>5</v>
      </c>
      <c r="G22" s="99"/>
      <c r="H22" s="100"/>
      <c r="I22" s="142">
        <v>17</v>
      </c>
      <c r="J22" s="142" t="s">
        <v>10</v>
      </c>
      <c r="K22" s="142"/>
      <c r="L22" s="142"/>
      <c r="M22" s="113" t="s">
        <v>7</v>
      </c>
      <c r="N22" s="115" t="s">
        <v>7</v>
      </c>
      <c r="O22" s="115" t="s">
        <v>7</v>
      </c>
      <c r="P22" s="115" t="s">
        <v>7</v>
      </c>
      <c r="Q22" s="115" t="s">
        <v>7</v>
      </c>
      <c r="R22" s="120"/>
      <c r="S22" s="123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81"/>
      <c r="AF22" s="86"/>
      <c r="AG22" s="82"/>
      <c r="AH22" s="82"/>
      <c r="AI22" s="83" t="s">
        <v>5</v>
      </c>
      <c r="AK22" s="13"/>
      <c r="AL22" s="14"/>
      <c r="AM22" s="14"/>
    </row>
    <row r="23" spans="1:39" s="12" customFormat="1" ht="17.5" x14ac:dyDescent="0.3">
      <c r="A23" s="53"/>
      <c r="B23" s="101"/>
      <c r="C23" s="97"/>
      <c r="D23" s="97"/>
      <c r="E23" s="174" t="s">
        <v>5</v>
      </c>
      <c r="F23" s="97"/>
      <c r="G23" s="88"/>
      <c r="H23" s="98"/>
      <c r="I23" s="138">
        <v>18</v>
      </c>
      <c r="J23" s="138" t="s">
        <v>11</v>
      </c>
      <c r="K23" s="138"/>
      <c r="L23" s="138"/>
      <c r="M23" s="121"/>
      <c r="N23" s="122"/>
      <c r="O23" s="122"/>
      <c r="P23" s="122"/>
      <c r="Q23" s="118"/>
      <c r="R23" s="118" t="s">
        <v>7</v>
      </c>
      <c r="S23" s="118" t="s">
        <v>7</v>
      </c>
      <c r="T23" s="122"/>
      <c r="U23" s="111"/>
      <c r="V23" s="118"/>
      <c r="W23" s="118"/>
      <c r="X23" s="118"/>
      <c r="Y23" s="118"/>
      <c r="Z23" s="118"/>
      <c r="AA23" s="118"/>
      <c r="AB23" s="118"/>
      <c r="AC23" s="118"/>
      <c r="AD23" s="118"/>
      <c r="AE23" s="187"/>
      <c r="AF23" s="178" t="s">
        <v>5</v>
      </c>
      <c r="AG23" s="178" t="s">
        <v>5</v>
      </c>
      <c r="AH23" s="85"/>
      <c r="AI23" s="89"/>
      <c r="AK23" s="13"/>
      <c r="AL23" s="14"/>
      <c r="AM23" s="14"/>
    </row>
    <row r="24" spans="1:39" s="12" customFormat="1" ht="17.5" x14ac:dyDescent="0.3">
      <c r="A24" s="53"/>
      <c r="B24" s="102"/>
      <c r="C24" s="99"/>
      <c r="D24" s="99"/>
      <c r="E24" s="99"/>
      <c r="F24" s="99"/>
      <c r="G24" s="86" t="s">
        <v>5</v>
      </c>
      <c r="H24" s="100"/>
      <c r="I24" s="142">
        <v>19</v>
      </c>
      <c r="J24" s="142" t="s">
        <v>43</v>
      </c>
      <c r="K24" s="142"/>
      <c r="L24" s="142"/>
      <c r="M24" s="119"/>
      <c r="N24" s="120"/>
      <c r="O24" s="120"/>
      <c r="P24" s="115" t="s">
        <v>7</v>
      </c>
      <c r="Q24" s="115" t="s">
        <v>7</v>
      </c>
      <c r="R24" s="115" t="s">
        <v>7</v>
      </c>
      <c r="S24" s="115" t="s">
        <v>7</v>
      </c>
      <c r="T24" s="115" t="s">
        <v>7</v>
      </c>
      <c r="U24" s="120"/>
      <c r="V24" s="115"/>
      <c r="W24" s="115"/>
      <c r="X24" s="115"/>
      <c r="Y24" s="115"/>
      <c r="Z24" s="115"/>
      <c r="AA24" s="115"/>
      <c r="AB24" s="115"/>
      <c r="AC24" s="115"/>
      <c r="AD24" s="115"/>
      <c r="AE24" s="90" t="s">
        <v>5</v>
      </c>
      <c r="AF24" s="86"/>
      <c r="AG24" s="86" t="s">
        <v>5</v>
      </c>
      <c r="AH24" s="82"/>
      <c r="AI24" s="87"/>
      <c r="AK24" s="13"/>
      <c r="AL24" s="14"/>
      <c r="AM24" s="14"/>
    </row>
    <row r="25" spans="1:39" s="12" customFormat="1" ht="17.5" x14ac:dyDescent="0.3">
      <c r="A25" s="53"/>
      <c r="B25" s="101"/>
      <c r="C25" s="97"/>
      <c r="D25" s="97"/>
      <c r="E25" s="97"/>
      <c r="F25" s="97"/>
      <c r="G25" s="97"/>
      <c r="H25" s="80" t="s">
        <v>5</v>
      </c>
      <c r="I25" s="138">
        <v>20</v>
      </c>
      <c r="J25" s="138" t="s">
        <v>44</v>
      </c>
      <c r="K25" s="138"/>
      <c r="L25" s="138"/>
      <c r="M25" s="121"/>
      <c r="N25" s="122"/>
      <c r="O25" s="122"/>
      <c r="P25" s="122"/>
      <c r="Q25" s="122" t="s">
        <v>7</v>
      </c>
      <c r="R25" s="122" t="s">
        <v>7</v>
      </c>
      <c r="S25" s="122" t="s">
        <v>7</v>
      </c>
      <c r="T25" s="122" t="s">
        <v>7</v>
      </c>
      <c r="U25" s="122"/>
      <c r="V25" s="122"/>
      <c r="W25" s="111"/>
      <c r="X25" s="122"/>
      <c r="Y25" s="122"/>
      <c r="Z25" s="122"/>
      <c r="AA25" s="122"/>
      <c r="AB25" s="122"/>
      <c r="AC25" s="122"/>
      <c r="AD25" s="124"/>
      <c r="AE25" s="84"/>
      <c r="AF25" s="85"/>
      <c r="AG25" s="85"/>
      <c r="AH25" s="85"/>
      <c r="AI25" s="185" t="s">
        <v>5</v>
      </c>
      <c r="AK25" s="13"/>
      <c r="AL25" s="14"/>
      <c r="AM25" s="14"/>
    </row>
    <row r="26" spans="1:39" s="12" customFormat="1" ht="17.5" x14ac:dyDescent="0.3">
      <c r="A26" s="53"/>
      <c r="B26" s="102"/>
      <c r="C26" s="86" t="s">
        <v>5</v>
      </c>
      <c r="D26" s="99"/>
      <c r="E26" s="86"/>
      <c r="F26" s="99"/>
      <c r="G26" s="99"/>
      <c r="H26" s="100"/>
      <c r="I26" s="142">
        <v>21</v>
      </c>
      <c r="J26" s="142" t="s">
        <v>13</v>
      </c>
      <c r="K26" s="142"/>
      <c r="L26" s="142"/>
      <c r="M26" s="119"/>
      <c r="N26" s="120"/>
      <c r="O26" s="120"/>
      <c r="P26" s="120"/>
      <c r="Q26" s="120"/>
      <c r="R26" s="120" t="s">
        <v>7</v>
      </c>
      <c r="S26" s="120" t="s">
        <v>7</v>
      </c>
      <c r="T26" s="120" t="s">
        <v>7</v>
      </c>
      <c r="U26" s="120" t="s">
        <v>7</v>
      </c>
      <c r="V26" s="120"/>
      <c r="W26" s="120"/>
      <c r="X26" s="115"/>
      <c r="Y26" s="120"/>
      <c r="Z26" s="120"/>
      <c r="AA26" s="120"/>
      <c r="AB26" s="120"/>
      <c r="AC26" s="120"/>
      <c r="AD26" s="123"/>
      <c r="AE26" s="90" t="s">
        <v>5</v>
      </c>
      <c r="AF26" s="82"/>
      <c r="AG26" s="82"/>
      <c r="AH26" s="86" t="s">
        <v>5</v>
      </c>
      <c r="AI26" s="83"/>
      <c r="AK26" s="13"/>
      <c r="AL26" s="14"/>
      <c r="AM26" s="14"/>
    </row>
    <row r="27" spans="1:39" s="12" customFormat="1" ht="17.5" x14ac:dyDescent="0.3">
      <c r="A27" s="53"/>
      <c r="B27" s="101"/>
      <c r="C27" s="97"/>
      <c r="D27" s="88"/>
      <c r="E27" s="97"/>
      <c r="F27" s="97"/>
      <c r="G27" s="174" t="s">
        <v>5</v>
      </c>
      <c r="H27" s="98"/>
      <c r="I27" s="138">
        <v>24</v>
      </c>
      <c r="J27" s="138" t="s">
        <v>45</v>
      </c>
      <c r="K27" s="138"/>
      <c r="L27" s="138"/>
      <c r="M27" s="121"/>
      <c r="N27" s="122"/>
      <c r="O27" s="122"/>
      <c r="P27" s="122"/>
      <c r="Q27" s="122"/>
      <c r="R27" s="122"/>
      <c r="S27" s="122"/>
      <c r="T27" s="118" t="s">
        <v>7</v>
      </c>
      <c r="U27" s="118" t="s">
        <v>7</v>
      </c>
      <c r="V27" s="118" t="s">
        <v>7</v>
      </c>
      <c r="W27" s="118" t="s">
        <v>7</v>
      </c>
      <c r="X27" s="122"/>
      <c r="Y27" s="118"/>
      <c r="Z27" s="118"/>
      <c r="AA27" s="111"/>
      <c r="AB27" s="118"/>
      <c r="AC27" s="118"/>
      <c r="AD27" s="118"/>
      <c r="AE27" s="84"/>
      <c r="AF27" s="85"/>
      <c r="AG27" s="88"/>
      <c r="AH27" s="85"/>
      <c r="AI27" s="185" t="s">
        <v>5</v>
      </c>
      <c r="AK27" s="13"/>
      <c r="AL27" s="14"/>
      <c r="AM27" s="14"/>
    </row>
    <row r="28" spans="1:39" s="12" customFormat="1" ht="17.5" x14ac:dyDescent="0.3">
      <c r="A28" s="53"/>
      <c r="B28" s="102"/>
      <c r="C28" s="86" t="s">
        <v>5</v>
      </c>
      <c r="D28" s="86"/>
      <c r="E28" s="99"/>
      <c r="F28" s="99"/>
      <c r="G28" s="99"/>
      <c r="H28" s="100"/>
      <c r="I28" s="142">
        <v>25</v>
      </c>
      <c r="J28" s="142" t="s">
        <v>17</v>
      </c>
      <c r="K28" s="142"/>
      <c r="L28" s="142"/>
      <c r="M28" s="119"/>
      <c r="N28" s="120"/>
      <c r="O28" s="120"/>
      <c r="P28" s="120"/>
      <c r="Q28" s="120"/>
      <c r="R28" s="120"/>
      <c r="S28" s="120"/>
      <c r="T28" s="120"/>
      <c r="U28" s="120"/>
      <c r="V28" s="115" t="s">
        <v>7</v>
      </c>
      <c r="W28" s="115" t="s">
        <v>7</v>
      </c>
      <c r="X28" s="115" t="s">
        <v>7</v>
      </c>
      <c r="Y28" s="115"/>
      <c r="Z28" s="115"/>
      <c r="AA28" s="115"/>
      <c r="AB28" s="115"/>
      <c r="AC28" s="115"/>
      <c r="AD28" s="115"/>
      <c r="AE28" s="81"/>
      <c r="AF28" s="86" t="s">
        <v>5</v>
      </c>
      <c r="AG28" s="86" t="s">
        <v>5</v>
      </c>
      <c r="AH28" s="82"/>
      <c r="AI28" s="83"/>
      <c r="AK28" s="13"/>
      <c r="AL28" s="14"/>
      <c r="AM28" s="14"/>
    </row>
    <row r="29" spans="1:39" s="12" customFormat="1" ht="17.5" x14ac:dyDescent="0.3">
      <c r="A29" s="53"/>
      <c r="B29" s="91"/>
      <c r="C29" s="174" t="s">
        <v>5</v>
      </c>
      <c r="D29" s="97"/>
      <c r="E29" s="97"/>
      <c r="F29" s="97"/>
      <c r="G29" s="97"/>
      <c r="H29" s="98"/>
      <c r="I29" s="138">
        <v>26</v>
      </c>
      <c r="J29" s="138" t="s">
        <v>18</v>
      </c>
      <c r="K29" s="138"/>
      <c r="L29" s="138"/>
      <c r="M29" s="121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8" t="s">
        <v>7</v>
      </c>
      <c r="Z29" s="118"/>
      <c r="AA29" s="118"/>
      <c r="AB29" s="118"/>
      <c r="AC29" s="111"/>
      <c r="AD29" s="118"/>
      <c r="AE29" s="84"/>
      <c r="AF29" s="85"/>
      <c r="AG29" s="85"/>
      <c r="AH29" s="85"/>
      <c r="AI29" s="185" t="s">
        <v>5</v>
      </c>
      <c r="AK29" s="13"/>
      <c r="AL29" s="14"/>
      <c r="AM29" s="14"/>
    </row>
    <row r="30" spans="1:39" s="12" customFormat="1" ht="17.5" x14ac:dyDescent="0.3">
      <c r="A30" s="53"/>
      <c r="B30" s="90"/>
      <c r="C30" s="99"/>
      <c r="D30" s="86" t="s">
        <v>5</v>
      </c>
      <c r="E30" s="99"/>
      <c r="F30" s="99"/>
      <c r="G30" s="99"/>
      <c r="H30" s="100"/>
      <c r="I30" s="163">
        <v>27</v>
      </c>
      <c r="J30" s="163" t="s">
        <v>19</v>
      </c>
      <c r="K30" s="163"/>
      <c r="L30" s="163"/>
      <c r="M30" s="119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15"/>
      <c r="Z30" s="115"/>
      <c r="AA30" s="115"/>
      <c r="AB30" s="115" t="s">
        <v>7</v>
      </c>
      <c r="AC30" s="115"/>
      <c r="AD30" s="115"/>
      <c r="AE30" s="81"/>
      <c r="AF30" s="82"/>
      <c r="AG30" s="82"/>
      <c r="AH30" s="82"/>
      <c r="AI30" s="83" t="s">
        <v>5</v>
      </c>
      <c r="AK30" s="13"/>
      <c r="AL30" s="14"/>
      <c r="AM30" s="14"/>
    </row>
    <row r="31" spans="1:39" s="12" customFormat="1" ht="17.5" x14ac:dyDescent="0.3">
      <c r="A31" s="53"/>
      <c r="B31" s="91"/>
      <c r="C31" s="97"/>
      <c r="D31" s="174" t="s">
        <v>5</v>
      </c>
      <c r="E31" s="156"/>
      <c r="F31" s="97"/>
      <c r="G31" s="97"/>
      <c r="H31" s="98"/>
      <c r="I31" s="138">
        <v>28</v>
      </c>
      <c r="J31" s="138" t="s">
        <v>40</v>
      </c>
      <c r="K31" s="138"/>
      <c r="L31" s="138"/>
      <c r="M31" s="121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18"/>
      <c r="Z31" s="118"/>
      <c r="AA31" s="118"/>
      <c r="AB31" s="118"/>
      <c r="AC31" s="118" t="s">
        <v>7</v>
      </c>
      <c r="AD31" s="118"/>
      <c r="AE31" s="84"/>
      <c r="AF31" s="85"/>
      <c r="AG31" s="158"/>
      <c r="AH31" s="174"/>
      <c r="AI31" s="185" t="s">
        <v>5</v>
      </c>
      <c r="AK31" s="13"/>
      <c r="AL31" s="14"/>
      <c r="AM31" s="14"/>
    </row>
    <row r="32" spans="1:39" s="12" customFormat="1" ht="18" thickBot="1" x14ac:dyDescent="0.35">
      <c r="A32" s="53"/>
      <c r="B32" s="103"/>
      <c r="C32" s="104"/>
      <c r="D32" s="157" t="s">
        <v>5</v>
      </c>
      <c r="E32" s="167"/>
      <c r="F32" s="105"/>
      <c r="G32" s="105"/>
      <c r="H32" s="106"/>
      <c r="I32" s="162">
        <v>29</v>
      </c>
      <c r="J32" s="161" t="s">
        <v>20</v>
      </c>
      <c r="K32" s="161"/>
      <c r="L32" s="161"/>
      <c r="M32" s="125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7"/>
      <c r="Z32" s="127"/>
      <c r="AA32" s="127"/>
      <c r="AB32" s="127"/>
      <c r="AC32" s="127"/>
      <c r="AD32" s="127" t="s">
        <v>7</v>
      </c>
      <c r="AE32" s="92"/>
      <c r="AF32" s="93"/>
      <c r="AG32" s="159"/>
      <c r="AH32" s="93"/>
      <c r="AI32" s="106" t="s">
        <v>5</v>
      </c>
      <c r="AK32" s="13"/>
      <c r="AL32" s="14"/>
      <c r="AM32" s="14"/>
    </row>
    <row r="33" spans="1:493" s="12" customFormat="1" ht="25.5" thickBot="1" x14ac:dyDescent="0.35">
      <c r="A33" s="53"/>
      <c r="B33" s="56"/>
      <c r="C33" s="57"/>
      <c r="D33" s="58"/>
      <c r="E33" s="58"/>
      <c r="F33" s="58"/>
      <c r="G33" s="58"/>
      <c r="H33" s="59"/>
      <c r="I33" s="143"/>
      <c r="J33" s="53"/>
      <c r="K33" s="70" t="s">
        <v>21</v>
      </c>
      <c r="L33" s="69">
        <f>COUNTIF(AE35:AI40,"*") - 1</f>
        <v>4</v>
      </c>
      <c r="M33" s="60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144"/>
      <c r="AF33" s="145"/>
      <c r="AG33" s="145"/>
      <c r="AH33" s="145"/>
      <c r="AI33" s="146"/>
      <c r="AK33" s="54"/>
      <c r="AL33" s="55"/>
      <c r="AM33" s="55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</row>
    <row r="34" spans="1:493" s="12" customFormat="1" ht="13.5" customHeight="1" x14ac:dyDescent="0.25">
      <c r="A34" s="53"/>
      <c r="B34" s="147"/>
      <c r="C34" s="148"/>
      <c r="D34" s="149"/>
      <c r="E34" s="72"/>
      <c r="F34" s="71"/>
      <c r="G34" s="71"/>
      <c r="H34" s="150"/>
      <c r="I34" s="15"/>
      <c r="J34" s="16"/>
      <c r="K34" s="16"/>
      <c r="L34" s="16"/>
      <c r="M34" s="17"/>
      <c r="N34" s="74"/>
      <c r="O34" s="74"/>
      <c r="P34" s="74"/>
      <c r="Q34" s="74"/>
      <c r="R34" s="74"/>
      <c r="S34" s="75"/>
      <c r="T34" s="75"/>
      <c r="U34" s="75"/>
      <c r="V34" s="75"/>
      <c r="W34" s="75"/>
      <c r="X34" s="75"/>
      <c r="Y34" s="50"/>
      <c r="Z34" s="50"/>
      <c r="AA34" s="50"/>
      <c r="AB34" s="50"/>
      <c r="AC34" s="50"/>
      <c r="AD34" s="50"/>
      <c r="AE34" s="17"/>
      <c r="AF34" s="18"/>
      <c r="AG34" s="18"/>
      <c r="AH34" s="18"/>
      <c r="AI34" s="19"/>
      <c r="AK34" s="54"/>
      <c r="AL34" s="55"/>
      <c r="AM34" s="55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</row>
    <row r="35" spans="1:493" s="12" customFormat="1" ht="13.25" customHeight="1" x14ac:dyDescent="0.3">
      <c r="A35" s="53"/>
      <c r="B35" s="203" t="s">
        <v>23</v>
      </c>
      <c r="C35" s="201" t="s">
        <v>24</v>
      </c>
      <c r="D35" s="201" t="s">
        <v>22</v>
      </c>
      <c r="E35" s="201" t="s">
        <v>26</v>
      </c>
      <c r="F35" s="201" t="s">
        <v>25</v>
      </c>
      <c r="G35" s="201" t="s">
        <v>27</v>
      </c>
      <c r="H35" s="213" t="s">
        <v>28</v>
      </c>
      <c r="I35" s="20"/>
      <c r="J35" s="21"/>
      <c r="K35" s="22"/>
      <c r="L35" s="22"/>
      <c r="M35" s="226" t="str">
        <f>"1-3-22"</f>
        <v>1-3-22</v>
      </c>
      <c r="N35" s="197" t="str">
        <f>"1-10-22"</f>
        <v>1-10-22</v>
      </c>
      <c r="O35" s="197" t="str">
        <f>"1-17-22"</f>
        <v>1-17-22</v>
      </c>
      <c r="P35" s="197" t="str">
        <f>"1-24-22"</f>
        <v>1-24-22</v>
      </c>
      <c r="Q35" s="197" t="str">
        <f>"1-31-22"</f>
        <v>1-31-22</v>
      </c>
      <c r="R35" s="197" t="str">
        <f>"2-2-22"</f>
        <v>2-2-22</v>
      </c>
      <c r="S35" s="197" t="str">
        <f>"2-14-22"</f>
        <v>2-14-22</v>
      </c>
      <c r="T35" s="197" t="str">
        <f>"2-21-22"</f>
        <v>2-21-22</v>
      </c>
      <c r="U35" s="197" t="str">
        <f>"2-28-22"</f>
        <v>2-28-22</v>
      </c>
      <c r="V35" s="197" t="str">
        <f>"3-7-22"</f>
        <v>3-7-22</v>
      </c>
      <c r="W35" s="197" t="str">
        <f>"3-14-22"</f>
        <v>3-14-22</v>
      </c>
      <c r="X35" s="197" t="str">
        <f>"3-21-22"</f>
        <v>3-21-22</v>
      </c>
      <c r="Y35" s="197" t="str">
        <f>"3-28-22"</f>
        <v>3-28-22</v>
      </c>
      <c r="Z35" s="197" t="str">
        <f>"4-4-22"</f>
        <v>4-4-22</v>
      </c>
      <c r="AA35" s="197" t="str">
        <f>"4-11-22"</f>
        <v>4-11-22</v>
      </c>
      <c r="AB35" s="197" t="str">
        <f>"4-18-22"</f>
        <v>4-18-22</v>
      </c>
      <c r="AC35" s="197" t="str">
        <f>"4-25-22"</f>
        <v>4-25-22</v>
      </c>
      <c r="AD35" s="197" t="str">
        <f>"4-30-22"</f>
        <v>4-30-22</v>
      </c>
      <c r="AE35" s="194" t="s">
        <v>35</v>
      </c>
      <c r="AF35" s="211" t="s">
        <v>29</v>
      </c>
      <c r="AG35" s="211" t="s">
        <v>36</v>
      </c>
      <c r="AH35" s="211" t="s">
        <v>37</v>
      </c>
      <c r="AI35" s="192" t="s">
        <v>30</v>
      </c>
      <c r="AK35" s="54"/>
      <c r="AL35" s="55"/>
      <c r="AM35" s="55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</row>
    <row r="36" spans="1:493" s="49" customFormat="1" ht="16" thickBot="1" x14ac:dyDescent="0.4">
      <c r="A36" s="53"/>
      <c r="B36" s="203"/>
      <c r="C36" s="201"/>
      <c r="D36" s="201"/>
      <c r="E36" s="201"/>
      <c r="F36" s="201"/>
      <c r="G36" s="201"/>
      <c r="H36" s="213"/>
      <c r="I36" s="20"/>
      <c r="J36" s="23"/>
      <c r="K36" s="22"/>
      <c r="L36" s="22"/>
      <c r="M36" s="226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4"/>
      <c r="AF36" s="211"/>
      <c r="AG36" s="211"/>
      <c r="AH36" s="211"/>
      <c r="AI36" s="192"/>
      <c r="AJ36" s="12"/>
      <c r="AK36" s="54"/>
      <c r="AL36" s="55"/>
      <c r="AM36" s="55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</row>
    <row r="37" spans="1:493" s="12" customFormat="1" ht="16" thickTop="1" x14ac:dyDescent="0.35">
      <c r="A37" s="66"/>
      <c r="B37" s="203"/>
      <c r="C37" s="201"/>
      <c r="D37" s="201"/>
      <c r="E37" s="201"/>
      <c r="F37" s="201"/>
      <c r="G37" s="201"/>
      <c r="H37" s="213"/>
      <c r="I37" s="20"/>
      <c r="J37" s="23"/>
      <c r="K37" s="22"/>
      <c r="L37" s="22"/>
      <c r="M37" s="226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4"/>
      <c r="AF37" s="211"/>
      <c r="AG37" s="211"/>
      <c r="AH37" s="211"/>
      <c r="AI37" s="192"/>
      <c r="AJ37" s="67"/>
      <c r="AK37" s="54"/>
      <c r="AL37" s="55"/>
      <c r="AM37" s="55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</row>
    <row r="38" spans="1:493" s="12" customFormat="1" ht="15.5" x14ac:dyDescent="0.35">
      <c r="A38" s="53"/>
      <c r="B38" s="203"/>
      <c r="C38" s="201"/>
      <c r="D38" s="201"/>
      <c r="E38" s="201"/>
      <c r="F38" s="201"/>
      <c r="G38" s="201"/>
      <c r="H38" s="213"/>
      <c r="I38" s="20"/>
      <c r="J38" s="24"/>
      <c r="K38" s="22"/>
      <c r="L38" s="22"/>
      <c r="M38" s="226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4"/>
      <c r="AF38" s="211"/>
      <c r="AG38" s="211"/>
      <c r="AH38" s="211"/>
      <c r="AI38" s="192"/>
      <c r="AK38" s="54"/>
      <c r="AL38" s="55"/>
      <c r="AM38" s="55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</row>
    <row r="39" spans="1:493" s="53" customFormat="1" ht="13" x14ac:dyDescent="0.3">
      <c r="B39" s="203"/>
      <c r="C39" s="201"/>
      <c r="D39" s="201"/>
      <c r="E39" s="201"/>
      <c r="F39" s="201"/>
      <c r="G39" s="201"/>
      <c r="H39" s="213"/>
      <c r="I39" s="20"/>
      <c r="J39" s="21"/>
      <c r="K39" s="22"/>
      <c r="L39" s="22"/>
      <c r="M39" s="226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4"/>
      <c r="AF39" s="211"/>
      <c r="AG39" s="211"/>
      <c r="AH39" s="211"/>
      <c r="AI39" s="192"/>
      <c r="AK39" s="54"/>
      <c r="AL39" s="55"/>
      <c r="AM39" s="55"/>
    </row>
    <row r="40" spans="1:493" s="12" customFormat="1" ht="13.5" thickBot="1" x14ac:dyDescent="0.35">
      <c r="A40" s="66"/>
      <c r="B40" s="203"/>
      <c r="C40" s="201"/>
      <c r="D40" s="201"/>
      <c r="E40" s="201"/>
      <c r="F40" s="201"/>
      <c r="G40" s="201"/>
      <c r="H40" s="213"/>
      <c r="I40" s="20"/>
      <c r="J40" s="25"/>
      <c r="K40" s="22"/>
      <c r="L40" s="22"/>
      <c r="M40" s="227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5"/>
      <c r="AF40" s="212"/>
      <c r="AG40" s="212"/>
      <c r="AH40" s="212"/>
      <c r="AI40" s="193"/>
      <c r="AK40" s="54"/>
      <c r="AL40" s="55"/>
      <c r="AM40" s="55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</row>
    <row r="41" spans="1:493" s="53" customFormat="1" ht="13" x14ac:dyDescent="0.3">
      <c r="B41" s="203"/>
      <c r="C41" s="201"/>
      <c r="D41" s="201"/>
      <c r="E41" s="201"/>
      <c r="F41" s="201"/>
      <c r="G41" s="201"/>
      <c r="H41" s="213"/>
      <c r="I41" s="1"/>
      <c r="J41" s="25"/>
      <c r="K41" s="25"/>
      <c r="L41" s="25"/>
      <c r="M41" s="29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26"/>
      <c r="AF41" s="26"/>
      <c r="AG41" s="26"/>
      <c r="AH41" s="26"/>
      <c r="AI41" s="27"/>
      <c r="AK41" s="54"/>
      <c r="AL41" s="55"/>
      <c r="AM41" s="55"/>
    </row>
    <row r="42" spans="1:493" s="12" customFormat="1" ht="15.5" x14ac:dyDescent="0.35">
      <c r="A42" s="53"/>
      <c r="B42" s="203"/>
      <c r="C42" s="201"/>
      <c r="D42" s="201"/>
      <c r="E42" s="201"/>
      <c r="F42" s="201"/>
      <c r="G42" s="201"/>
      <c r="H42" s="213"/>
      <c r="I42" s="28"/>
      <c r="J42" s="25"/>
      <c r="K42" s="23"/>
      <c r="L42" s="23"/>
      <c r="M42" s="29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/>
      <c r="AK42" s="54"/>
      <c r="AL42" s="55"/>
      <c r="AM42" s="55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</row>
    <row r="43" spans="1:493" s="53" customFormat="1" ht="15.5" x14ac:dyDescent="0.35">
      <c r="B43" s="203"/>
      <c r="C43" s="201"/>
      <c r="D43" s="201"/>
      <c r="E43" s="201"/>
      <c r="F43" s="201"/>
      <c r="G43" s="201"/>
      <c r="H43" s="213"/>
      <c r="I43" s="1"/>
      <c r="J43" s="21"/>
      <c r="K43" s="23"/>
      <c r="L43" s="23"/>
      <c r="M43" s="29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/>
      <c r="AK43" s="54"/>
      <c r="AL43" s="55"/>
      <c r="AM43" s="55"/>
    </row>
    <row r="44" spans="1:493" s="12" customFormat="1" ht="15.5" x14ac:dyDescent="0.35">
      <c r="A44" s="53"/>
      <c r="B44" s="203"/>
      <c r="C44" s="201"/>
      <c r="D44" s="201"/>
      <c r="E44" s="201"/>
      <c r="F44" s="201"/>
      <c r="G44" s="201"/>
      <c r="H44" s="213"/>
      <c r="I44" s="1"/>
      <c r="J44" s="21"/>
      <c r="K44" s="23"/>
      <c r="L44" s="32"/>
      <c r="M44" s="29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1"/>
      <c r="AK44" s="54"/>
      <c r="AL44" s="55"/>
      <c r="AM44" s="55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</row>
    <row r="45" spans="1:493" s="53" customFormat="1" ht="13" x14ac:dyDescent="0.3">
      <c r="B45" s="203"/>
      <c r="C45" s="201"/>
      <c r="D45" s="201"/>
      <c r="E45" s="201"/>
      <c r="F45" s="201"/>
      <c r="G45" s="201"/>
      <c r="H45" s="213"/>
      <c r="I45" s="1"/>
      <c r="J45" s="21"/>
      <c r="K45" s="21"/>
      <c r="L45" s="21"/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  <c r="AK45" s="54"/>
      <c r="AL45" s="55"/>
      <c r="AM45" s="55"/>
    </row>
    <row r="46" spans="1:493" s="12" customFormat="1" ht="15.5" x14ac:dyDescent="0.35">
      <c r="A46" s="53"/>
      <c r="B46" s="203"/>
      <c r="C46" s="201"/>
      <c r="D46" s="201"/>
      <c r="E46" s="201"/>
      <c r="F46" s="201"/>
      <c r="G46" s="201"/>
      <c r="H46" s="213"/>
      <c r="I46" s="1"/>
      <c r="J46" s="33"/>
      <c r="K46" s="1"/>
      <c r="L46" s="1"/>
      <c r="M46" s="29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/>
      <c r="AJ46" s="53"/>
      <c r="AK46" s="54"/>
      <c r="AL46" s="55"/>
      <c r="AM46" s="55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</row>
    <row r="47" spans="1:493" s="53" customFormat="1" ht="13" thickBot="1" x14ac:dyDescent="0.3">
      <c r="B47" s="203"/>
      <c r="C47" s="201"/>
      <c r="D47" s="201"/>
      <c r="E47" s="201"/>
      <c r="F47" s="201"/>
      <c r="G47" s="201"/>
      <c r="H47" s="213"/>
      <c r="I47" s="35"/>
      <c r="J47" s="151"/>
      <c r="K47" s="36"/>
      <c r="L47" s="36"/>
      <c r="M47" s="3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  <c r="AK47" s="54"/>
      <c r="AL47" s="55"/>
      <c r="AM47" s="55"/>
    </row>
    <row r="48" spans="1:493" s="52" customFormat="1" ht="14.5" x14ac:dyDescent="0.35">
      <c r="A48" s="53"/>
      <c r="B48" s="203"/>
      <c r="C48" s="201"/>
      <c r="D48" s="201"/>
      <c r="E48" s="201"/>
      <c r="F48" s="201"/>
      <c r="G48" s="201"/>
      <c r="H48" s="213"/>
      <c r="I48" s="217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9"/>
      <c r="AJ48" s="53"/>
      <c r="AK48" s="54"/>
      <c r="AL48" s="55"/>
      <c r="AM48" s="55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</row>
    <row r="49" spans="1:493" s="53" customFormat="1" ht="13.5" x14ac:dyDescent="0.3">
      <c r="B49" s="203"/>
      <c r="C49" s="201"/>
      <c r="D49" s="201"/>
      <c r="E49" s="201"/>
      <c r="F49" s="201"/>
      <c r="G49" s="201"/>
      <c r="H49" s="213"/>
      <c r="I49" s="220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2"/>
      <c r="AK49" s="54"/>
      <c r="AL49" s="55"/>
      <c r="AM49" s="55"/>
    </row>
    <row r="50" spans="1:493" s="52" customFormat="1" ht="14.5" x14ac:dyDescent="0.35">
      <c r="A50" s="53"/>
      <c r="B50" s="203"/>
      <c r="C50" s="201"/>
      <c r="D50" s="201"/>
      <c r="E50" s="201"/>
      <c r="F50" s="201"/>
      <c r="G50" s="201"/>
      <c r="H50" s="213"/>
      <c r="I50" s="205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7"/>
      <c r="AJ50" s="53"/>
      <c r="AK50" s="54"/>
      <c r="AL50" s="55"/>
      <c r="AM50" s="55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</row>
    <row r="51" spans="1:493" s="53" customFormat="1" ht="15" thickBot="1" x14ac:dyDescent="0.4">
      <c r="B51" s="204"/>
      <c r="C51" s="202"/>
      <c r="D51" s="202"/>
      <c r="E51" s="202"/>
      <c r="F51" s="202"/>
      <c r="G51" s="202"/>
      <c r="H51" s="214"/>
      <c r="I51" s="208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10"/>
      <c r="AK51" s="54"/>
      <c r="AL51" s="55"/>
      <c r="AM51" s="55"/>
    </row>
    <row r="52" spans="1:493" s="52" customFormat="1" x14ac:dyDescent="0.25">
      <c r="A52" s="53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32"/>
      <c r="AF52" s="132"/>
      <c r="AG52" s="132"/>
      <c r="AH52" s="132"/>
      <c r="AI52" s="132"/>
      <c r="AJ52" s="53"/>
      <c r="AK52" s="54"/>
      <c r="AL52" s="55"/>
      <c r="AM52" s="55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</row>
    <row r="53" spans="1:493" s="53" customFormat="1" ht="13" customHeight="1" x14ac:dyDescent="0.25">
      <c r="B53" s="1"/>
      <c r="C53" s="1"/>
      <c r="D53" s="1"/>
      <c r="E53" s="153"/>
      <c r="F53" s="191"/>
      <c r="G53" s="191"/>
      <c r="H53" s="191"/>
      <c r="I53" s="191"/>
      <c r="J53" s="191"/>
      <c r="K53" s="191"/>
      <c r="L53" s="191"/>
      <c r="M53" s="153"/>
      <c r="N53" s="153"/>
      <c r="O53" s="1"/>
      <c r="P53" s="1"/>
      <c r="Q53" s="1"/>
      <c r="R53" s="1"/>
      <c r="S53" s="1"/>
      <c r="T53" s="1"/>
      <c r="U53" s="1"/>
      <c r="V53" s="1"/>
      <c r="W53" s="1"/>
      <c r="X53" s="1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K53" s="54"/>
      <c r="AL53" s="55"/>
      <c r="AM53" s="55"/>
    </row>
    <row r="54" spans="1:493" s="52" customFormat="1" x14ac:dyDescent="0.25">
      <c r="A54" s="53"/>
      <c r="B54" s="1"/>
      <c r="C54" s="1"/>
      <c r="D54" s="1"/>
      <c r="E54" s="153"/>
      <c r="F54" s="191"/>
      <c r="G54" s="191"/>
      <c r="H54" s="191"/>
      <c r="I54" s="191"/>
      <c r="J54" s="191"/>
      <c r="K54" s="191"/>
      <c r="L54" s="191"/>
      <c r="M54" s="153"/>
      <c r="N54" s="153"/>
      <c r="O54" s="1"/>
      <c r="P54" s="1"/>
      <c r="Q54" s="1"/>
      <c r="R54" s="1"/>
      <c r="S54" s="1"/>
      <c r="T54" s="1"/>
      <c r="U54" s="1"/>
      <c r="V54" s="1"/>
      <c r="W54" s="1"/>
      <c r="X54" s="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53"/>
      <c r="AK54" s="54"/>
      <c r="AL54" s="55"/>
      <c r="AM54" s="55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</row>
    <row r="55" spans="1:493" s="53" customFormat="1" x14ac:dyDescent="0.25">
      <c r="B55" s="1"/>
      <c r="C55" s="1"/>
      <c r="D55" s="1"/>
      <c r="E55" s="153"/>
      <c r="F55" s="191"/>
      <c r="G55" s="191"/>
      <c r="H55" s="191"/>
      <c r="I55" s="191"/>
      <c r="J55" s="191"/>
      <c r="K55" s="191"/>
      <c r="L55" s="191"/>
      <c r="M55" s="153"/>
      <c r="N55" s="15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K55" s="54"/>
      <c r="AL55" s="55"/>
      <c r="AM55" s="55"/>
    </row>
    <row r="56" spans="1:493" s="52" customFormat="1" x14ac:dyDescent="0.25">
      <c r="A56" s="53"/>
      <c r="B56" s="1"/>
      <c r="C56" s="1"/>
      <c r="D56" s="1"/>
      <c r="E56" s="153"/>
      <c r="F56" s="191"/>
      <c r="G56" s="191"/>
      <c r="H56" s="191"/>
      <c r="I56" s="191"/>
      <c r="J56" s="191"/>
      <c r="K56" s="191"/>
      <c r="L56" s="191"/>
      <c r="M56" s="153"/>
      <c r="N56" s="15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53"/>
      <c r="AK56" s="54"/>
      <c r="AL56" s="55"/>
      <c r="AM56" s="55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</row>
    <row r="57" spans="1:493" s="53" customFormat="1" x14ac:dyDescent="0.25">
      <c r="B57" s="1"/>
      <c r="C57" s="1"/>
      <c r="D57" s="1"/>
      <c r="E57" s="153"/>
      <c r="F57" s="191"/>
      <c r="G57" s="191"/>
      <c r="H57" s="191"/>
      <c r="I57" s="191"/>
      <c r="J57" s="191"/>
      <c r="K57" s="191"/>
      <c r="L57" s="191"/>
      <c r="M57" s="153"/>
      <c r="N57" s="15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K57" s="54"/>
      <c r="AL57" s="55"/>
      <c r="AM57" s="55"/>
    </row>
    <row r="58" spans="1:493" s="53" customFormat="1" x14ac:dyDescent="0.25">
      <c r="B58" s="1"/>
      <c r="C58" s="1"/>
      <c r="D58" s="1"/>
      <c r="E58" s="153"/>
      <c r="F58" s="191"/>
      <c r="G58" s="191"/>
      <c r="H58" s="191"/>
      <c r="I58" s="191"/>
      <c r="J58" s="191"/>
      <c r="K58" s="191"/>
      <c r="L58" s="191"/>
      <c r="M58" s="153"/>
      <c r="N58" s="15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K58" s="54"/>
      <c r="AL58" s="55"/>
      <c r="AM58" s="55"/>
    </row>
    <row r="59" spans="1:493" s="12" customFormat="1" ht="5" customHeight="1" x14ac:dyDescent="0.25">
      <c r="B59" s="1"/>
      <c r="C59" s="1"/>
      <c r="D59" s="1"/>
      <c r="E59" s="153"/>
      <c r="F59" s="191"/>
      <c r="G59" s="191"/>
      <c r="H59" s="191"/>
      <c r="I59" s="191"/>
      <c r="J59" s="191"/>
      <c r="K59" s="191"/>
      <c r="L59" s="191"/>
      <c r="M59" s="153"/>
      <c r="N59" s="15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54"/>
      <c r="AL59" s="55"/>
      <c r="AM59" s="55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</row>
    <row r="60" spans="1:493" ht="12.75" customHeight="1" x14ac:dyDescent="0.25">
      <c r="E60" s="153"/>
      <c r="F60" s="191"/>
      <c r="G60" s="191"/>
      <c r="H60" s="191"/>
      <c r="I60" s="191"/>
      <c r="J60" s="191"/>
      <c r="K60" s="191"/>
      <c r="L60" s="191"/>
      <c r="M60" s="153"/>
      <c r="N60" s="153"/>
      <c r="AK60" s="54"/>
      <c r="AL60" s="55"/>
      <c r="AM60" s="55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</row>
    <row r="61" spans="1:493" ht="12.75" customHeight="1" x14ac:dyDescent="0.25">
      <c r="E61" s="153"/>
      <c r="F61" s="191"/>
      <c r="G61" s="191"/>
      <c r="H61" s="191"/>
      <c r="I61" s="191"/>
      <c r="J61" s="191"/>
      <c r="K61" s="191"/>
      <c r="L61" s="191"/>
      <c r="M61" s="153"/>
      <c r="N61" s="153"/>
      <c r="AK61" s="13"/>
      <c r="AL61" s="14"/>
      <c r="AM61" s="14"/>
    </row>
    <row r="62" spans="1:493" ht="12.75" customHeight="1" x14ac:dyDescent="0.25">
      <c r="E62" s="153"/>
      <c r="F62" s="191"/>
      <c r="G62" s="191"/>
      <c r="H62" s="191"/>
      <c r="I62" s="191"/>
      <c r="J62" s="191"/>
      <c r="K62" s="191"/>
      <c r="L62" s="191"/>
      <c r="M62" s="153"/>
      <c r="N62" s="153"/>
      <c r="AK62" s="13"/>
      <c r="AL62" s="14"/>
      <c r="AM62" s="14"/>
    </row>
    <row r="63" spans="1:493" ht="12.75" customHeight="1" x14ac:dyDescent="0.25">
      <c r="E63" s="153"/>
      <c r="F63" s="191"/>
      <c r="G63" s="191"/>
      <c r="H63" s="191"/>
      <c r="I63" s="191"/>
      <c r="J63" s="191"/>
      <c r="K63" s="191"/>
      <c r="L63" s="191"/>
      <c r="M63" s="153"/>
      <c r="N63" s="153"/>
      <c r="AL63" s="14"/>
      <c r="AM63" s="14"/>
    </row>
    <row r="64" spans="1:493" ht="12.75" customHeight="1" x14ac:dyDescent="0.25">
      <c r="E64" s="153"/>
      <c r="F64" s="191"/>
      <c r="G64" s="191"/>
      <c r="H64" s="191"/>
      <c r="I64" s="191"/>
      <c r="J64" s="191"/>
      <c r="K64" s="191"/>
      <c r="L64" s="191"/>
      <c r="M64" s="153"/>
      <c r="N64" s="153"/>
      <c r="AL64" s="14"/>
      <c r="AM64" s="14"/>
    </row>
    <row r="65" spans="2:39" ht="12.75" customHeight="1" x14ac:dyDescent="0.25">
      <c r="E65" s="153"/>
      <c r="F65" s="191"/>
      <c r="G65" s="191"/>
      <c r="H65" s="191"/>
      <c r="I65" s="191"/>
      <c r="J65" s="191"/>
      <c r="K65" s="191"/>
      <c r="L65" s="191"/>
      <c r="M65" s="153"/>
      <c r="N65" s="153"/>
      <c r="AK65" s="133"/>
      <c r="AL65" s="133"/>
      <c r="AM65" s="133"/>
    </row>
    <row r="66" spans="2:39" x14ac:dyDescent="0.25">
      <c r="E66" s="153"/>
      <c r="F66" s="191"/>
      <c r="G66" s="191"/>
      <c r="H66" s="191"/>
      <c r="I66" s="191"/>
      <c r="J66" s="191"/>
      <c r="K66" s="191"/>
      <c r="L66" s="191"/>
      <c r="M66" s="153"/>
      <c r="N66" s="153"/>
      <c r="AK66" s="133"/>
      <c r="AL66" s="196" t="s">
        <v>31</v>
      </c>
      <c r="AM66" s="196"/>
    </row>
    <row r="67" spans="2:39" ht="15.75" customHeight="1" x14ac:dyDescent="0.25">
      <c r="E67" s="153"/>
      <c r="F67" s="191"/>
      <c r="G67" s="191"/>
      <c r="H67" s="191"/>
      <c r="I67" s="191"/>
      <c r="J67" s="191"/>
      <c r="K67" s="191"/>
      <c r="L67" s="191"/>
      <c r="M67" s="153"/>
      <c r="N67" s="153"/>
      <c r="AK67" s="51" t="s">
        <v>32</v>
      </c>
      <c r="AL67" s="152" t="s">
        <v>33</v>
      </c>
      <c r="AM67" s="152" t="s">
        <v>34</v>
      </c>
    </row>
    <row r="68" spans="2:39" ht="12.75" customHeight="1" x14ac:dyDescent="0.25">
      <c r="E68" s="153"/>
      <c r="F68" s="191"/>
      <c r="G68" s="191"/>
      <c r="H68" s="191"/>
      <c r="I68" s="191"/>
      <c r="J68" s="191"/>
      <c r="K68" s="191"/>
      <c r="L68" s="191"/>
      <c r="M68" s="153"/>
      <c r="N68" s="153"/>
      <c r="AK68" s="133" t="e">
        <f>#REF!</f>
        <v>#REF!</v>
      </c>
      <c r="AL68" s="48">
        <v>0</v>
      </c>
      <c r="AM68" s="48">
        <v>0</v>
      </c>
    </row>
    <row r="69" spans="2:39" x14ac:dyDescent="0.25">
      <c r="E69" s="153"/>
      <c r="F69" s="191"/>
      <c r="G69" s="191"/>
      <c r="H69" s="191"/>
      <c r="I69" s="191"/>
      <c r="J69" s="191"/>
      <c r="K69" s="191"/>
      <c r="L69" s="191"/>
      <c r="M69" s="153"/>
      <c r="N69" s="153"/>
      <c r="AK69" s="133" t="e">
        <f>#REF!</f>
        <v>#REF!</v>
      </c>
      <c r="AL69" s="48">
        <v>0</v>
      </c>
      <c r="AM69" s="48">
        <v>0</v>
      </c>
    </row>
    <row r="70" spans="2:39" x14ac:dyDescent="0.25"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AK70" s="133" t="e">
        <f>#REF!</f>
        <v>#REF!</v>
      </c>
      <c r="AL70" s="48">
        <v>0</v>
      </c>
      <c r="AM70" s="48">
        <v>0</v>
      </c>
    </row>
    <row r="71" spans="2:39" x14ac:dyDescent="0.25">
      <c r="AK71" s="133"/>
      <c r="AL71" s="34"/>
    </row>
    <row r="72" spans="2:39" x14ac:dyDescent="0.25">
      <c r="AL72" s="34"/>
      <c r="AM72" s="34"/>
    </row>
    <row r="76" spans="2:39" s="11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32"/>
      <c r="AK76" s="133"/>
      <c r="AL76" s="134"/>
      <c r="AM76" s="134"/>
    </row>
    <row r="77" spans="2:39" s="11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32"/>
      <c r="AK77" s="133"/>
      <c r="AL77" s="134"/>
      <c r="AM77" s="134"/>
    </row>
    <row r="78" spans="2:39" x14ac:dyDescent="0.25">
      <c r="AJ78" s="40"/>
      <c r="AK78" s="40"/>
      <c r="AL78" s="40"/>
      <c r="AM78" s="40"/>
    </row>
    <row r="79" spans="2:39" x14ac:dyDescent="0.25">
      <c r="AJ79" s="41"/>
      <c r="AK79" s="41"/>
      <c r="AL79" s="41"/>
      <c r="AM79" s="41"/>
    </row>
    <row r="80" spans="2:39" x14ac:dyDescent="0.25">
      <c r="AK80" s="1"/>
      <c r="AL80" s="1"/>
      <c r="AM80" s="1"/>
    </row>
    <row r="81" s="1" customFormat="1" x14ac:dyDescent="0.25"/>
  </sheetData>
  <mergeCells count="47">
    <mergeCell ref="AG2:AI2"/>
    <mergeCell ref="D35:D51"/>
    <mergeCell ref="I48:AI48"/>
    <mergeCell ref="I49:AI49"/>
    <mergeCell ref="I3:AI4"/>
    <mergeCell ref="Y35:Y40"/>
    <mergeCell ref="Z35:Z40"/>
    <mergeCell ref="AC35:AC40"/>
    <mergeCell ref="AD35:AD40"/>
    <mergeCell ref="N35:N40"/>
    <mergeCell ref="Q35:Q40"/>
    <mergeCell ref="B5:H5"/>
    <mergeCell ref="M35:M40"/>
    <mergeCell ref="M5:AD5"/>
    <mergeCell ref="AE5:AI5"/>
    <mergeCell ref="E35:E51"/>
    <mergeCell ref="G35:G51"/>
    <mergeCell ref="B35:B51"/>
    <mergeCell ref="C35:C51"/>
    <mergeCell ref="R35:R40"/>
    <mergeCell ref="I50:AI50"/>
    <mergeCell ref="I51:AI51"/>
    <mergeCell ref="AH35:AH40"/>
    <mergeCell ref="AF35:AF40"/>
    <mergeCell ref="AG35:AG40"/>
    <mergeCell ref="F35:F51"/>
    <mergeCell ref="P35:P40"/>
    <mergeCell ref="O35:O40"/>
    <mergeCell ref="AA35:AA40"/>
    <mergeCell ref="H35:H51"/>
    <mergeCell ref="AI35:AI40"/>
    <mergeCell ref="AE35:AE40"/>
    <mergeCell ref="AL66:AM66"/>
    <mergeCell ref="S35:S40"/>
    <mergeCell ref="T35:T40"/>
    <mergeCell ref="U35:U40"/>
    <mergeCell ref="V35:V40"/>
    <mergeCell ref="W35:W40"/>
    <mergeCell ref="X35:X40"/>
    <mergeCell ref="AB35:AB40"/>
    <mergeCell ref="K53:K69"/>
    <mergeCell ref="L53:L69"/>
    <mergeCell ref="F53:F69"/>
    <mergeCell ref="G53:G69"/>
    <mergeCell ref="H53:H69"/>
    <mergeCell ref="I53:I69"/>
    <mergeCell ref="J53:J69"/>
  </mergeCells>
  <phoneticPr fontId="2" type="noConversion"/>
  <conditionalFormatting sqref="AE34:AI34">
    <cfRule type="cellIs" dxfId="24" priority="73" stopIfTrue="1" operator="equal">
      <formula>"A"</formula>
    </cfRule>
    <cfRule type="cellIs" dxfId="23" priority="74" stopIfTrue="1" operator="equal">
      <formula>"B"</formula>
    </cfRule>
    <cfRule type="cellIs" dxfId="22" priority="75" stopIfTrue="1" operator="equal">
      <formula>"C"</formula>
    </cfRule>
  </conditionalFormatting>
  <conditionalFormatting sqref="B34:D34 H34">
    <cfRule type="cellIs" dxfId="21" priority="76" stopIfTrue="1" operator="notEqual">
      <formula>""</formula>
    </cfRule>
  </conditionalFormatting>
  <conditionalFormatting sqref="M34:AD34">
    <cfRule type="cellIs" dxfId="20" priority="77" stopIfTrue="1" operator="equal">
      <formula>"S"</formula>
    </cfRule>
    <cfRule type="cellIs" dxfId="19" priority="78" stopIfTrue="1" operator="equal">
      <formula>"C"</formula>
    </cfRule>
    <cfRule type="cellIs" dxfId="18" priority="79" stopIfTrue="1" operator="equal">
      <formula>"L"</formula>
    </cfRule>
  </conditionalFormatting>
  <conditionalFormatting sqref="AJ79:AM79 M54:X54 AE54:AI54">
    <cfRule type="cellIs" dxfId="17" priority="80" stopIfTrue="1" operator="equal">
      <formula>"G"</formula>
    </cfRule>
    <cfRule type="cellIs" dxfId="16" priority="81" stopIfTrue="1" operator="equal">
      <formula>"Y"</formula>
    </cfRule>
    <cfRule type="cellIs" dxfId="15" priority="82" stopIfTrue="1" operator="equal">
      <formula>"R"</formula>
    </cfRule>
  </conditionalFormatting>
  <conditionalFormatting sqref="M7:M8 Y7:AD15 M12:M15 M32:AD33 M6:AD6 M26:Q26 M23:P23 M20:O20 R20:R22 M16:N19 Q16:R19 M24:O24 M25:P25">
    <cfRule type="cellIs" dxfId="14" priority="83" stopIfTrue="1" operator="equal">
      <formula>"S"</formula>
    </cfRule>
    <cfRule type="cellIs" dxfId="13" priority="84" stopIfTrue="1" operator="equal">
      <formula>"C"</formula>
    </cfRule>
    <cfRule type="cellIs" dxfId="12" priority="85" stopIfTrue="1" operator="equal">
      <formula>"D"</formula>
    </cfRule>
  </conditionalFormatting>
  <conditionalFormatting sqref="O17">
    <cfRule type="cellIs" dxfId="11" priority="10" stopIfTrue="1" operator="equal">
      <formula>"S"</formula>
    </cfRule>
    <cfRule type="cellIs" dxfId="10" priority="11" stopIfTrue="1" operator="equal">
      <formula>"C"</formula>
    </cfRule>
    <cfRule type="cellIs" dxfId="9" priority="12" stopIfTrue="1" operator="equal">
      <formula>"D"</formula>
    </cfRule>
  </conditionalFormatting>
  <conditionalFormatting sqref="M9">
    <cfRule type="cellIs" dxfId="8" priority="7" stopIfTrue="1" operator="equal">
      <formula>"S"</formula>
    </cfRule>
    <cfRule type="cellIs" dxfId="7" priority="8" stopIfTrue="1" operator="equal">
      <formula>"C"</formula>
    </cfRule>
    <cfRule type="cellIs" dxfId="6" priority="9" stopIfTrue="1" operator="equal">
      <formula>"D"</formula>
    </cfRule>
  </conditionalFormatting>
  <conditionalFormatting sqref="M21">
    <cfRule type="cellIs" dxfId="5" priority="4" stopIfTrue="1" operator="equal">
      <formula>"S"</formula>
    </cfRule>
    <cfRule type="cellIs" dxfId="4" priority="5" stopIfTrue="1" operator="equal">
      <formula>"C"</formula>
    </cfRule>
    <cfRule type="cellIs" dxfId="3" priority="6" stopIfTrue="1" operator="equal">
      <formula>"D"</formula>
    </cfRule>
  </conditionalFormatting>
  <conditionalFormatting sqref="M22">
    <cfRule type="cellIs" dxfId="2" priority="1" stopIfTrue="1" operator="equal">
      <formula>"S"</formula>
    </cfRule>
    <cfRule type="cellIs" dxfId="1" priority="2" stopIfTrue="1" operator="equal">
      <formula>"C"</formula>
    </cfRule>
    <cfRule type="cellIs" dxfId="0" priority="3" stopIfTrue="1" operator="equal">
      <formula>"D"</formula>
    </cfRule>
  </conditionalFormatting>
  <pageMargins left="0.5" right="0.5" top="0.65" bottom="0.35" header="0.4" footer="0.2"/>
  <pageSetup scale="77" orientation="landscape" r:id="rId1"/>
  <headerFooter alignWithMargins="0">
    <oddFooter>&amp;L&amp;8&amp;F  &amp;A  &amp;D  &amp;T&amp;R&amp;8Copyright OC Tanner 2007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659C8E6AA414E894E006C182B9E04" ma:contentTypeVersion="4" ma:contentTypeDescription="Create a new document." ma:contentTypeScope="" ma:versionID="bf5e8539d16582a8ddf1409c32d6071a">
  <xsd:schema xmlns:xsd="http://www.w3.org/2001/XMLSchema" xmlns:xs="http://www.w3.org/2001/XMLSchema" xmlns:p="http://schemas.microsoft.com/office/2006/metadata/properties" xmlns:ns2="72265db4-2fc8-4c24-a900-0834eac1ebd3" targetNamespace="http://schemas.microsoft.com/office/2006/metadata/properties" ma:root="true" ma:fieldsID="acbfd07a12a396b43ea4dd6d776218df" ns2:_="">
    <xsd:import namespace="72265db4-2fc8-4c24-a900-0834eac1e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5db4-2fc8-4c24-a900-0834eac1e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6718E1-08DC-4705-9216-B1792AC482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A07E9-7458-4FE0-8DE7-5FE9C0B01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65db4-2fc8-4c24-a900-0834eac1e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F82570-64B5-4701-B642-B3EA618BB929}">
  <ds:schemaRefs>
    <ds:schemaRef ds:uri="72265db4-2fc8-4c24-a900-0834eac1ebd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Plan</vt:lpstr>
      <vt:lpstr>'Spring Plan'!Print_Area</vt:lpstr>
    </vt:vector>
  </TitlesOfParts>
  <Manager/>
  <Company>O.C. Tanner Recognition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Terry</dc:creator>
  <cp:keywords/>
  <dc:description>Copyright OC Tanner 2006_x000d_
http://www.onepageprojectmanager.com/</dc:description>
  <cp:lastModifiedBy>Brian McGough</cp:lastModifiedBy>
  <cp:revision/>
  <dcterms:created xsi:type="dcterms:W3CDTF">2005-12-29T17:58:05Z</dcterms:created>
  <dcterms:modified xsi:type="dcterms:W3CDTF">2021-12-01T21:43:44Z</dcterms:modified>
  <cp:category>OPPM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0x0101009E2659C8E6AA414E894E006C182B9E04</vt:lpwstr>
  </property>
</Properties>
</file>